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no Truchi\Documents\Pag. web deyc\IPC Viedma\"/>
    </mc:Choice>
  </mc:AlternateContent>
  <xr:revisionPtr revIDLastSave="0" documentId="13_ncr:1_{499B2552-DB4C-458C-A462-1727DAD655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Índices" sheetId="2" r:id="rId1"/>
    <sheet name="Variacion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6" i="3" l="1"/>
  <c r="BA5" i="3"/>
  <c r="AZ25" i="2"/>
  <c r="BA18" i="3" s="1"/>
  <c r="AZ24" i="2"/>
  <c r="AZ23" i="2"/>
  <c r="AZ22" i="2"/>
  <c r="AZ21" i="2"/>
  <c r="AZ16" i="3"/>
  <c r="AZ15" i="3"/>
  <c r="AZ14" i="3"/>
  <c r="AZ13" i="3"/>
  <c r="AZ12" i="3"/>
  <c r="AZ11" i="3"/>
  <c r="AZ10" i="3"/>
  <c r="AZ9" i="3"/>
  <c r="AY18" i="3"/>
  <c r="AZ8" i="3"/>
  <c r="AZ7" i="3"/>
  <c r="AZ6" i="3"/>
  <c r="AZ5" i="3"/>
  <c r="AY16" i="3"/>
  <c r="AY15" i="3"/>
  <c r="AY14" i="3"/>
  <c r="AY13" i="3"/>
  <c r="AY12" i="3"/>
  <c r="AY11" i="3" l="1"/>
  <c r="AY10" i="3"/>
  <c r="AY9" i="3"/>
  <c r="AY8" i="3"/>
</calcChain>
</file>

<file path=xl/sharedStrings.xml><?xml version="1.0" encoding="utf-8"?>
<sst xmlns="http://schemas.openxmlformats.org/spreadsheetml/2006/main" count="45" uniqueCount="25">
  <si>
    <t>INDICE DE PRECIOS AL CONSUMIDOR EN VIEDMA - Base 1980 = 100</t>
  </si>
  <si>
    <t>Empalme de la serie Base 1973=100 con la Base 1980=100 - Factor de conversión 857,97805</t>
  </si>
  <si>
    <t>%</t>
  </si>
  <si>
    <t>Enero</t>
  </si>
  <si>
    <t>-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</si>
  <si>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</si>
  <si>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</si>
  <si>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</si>
  <si>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</si>
  <si>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</si>
  <si>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</si>
  <si>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</si>
  <si>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</si>
  <si>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</si>
  <si>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</si>
  <si>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</si>
  <si>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 anual</t>
  </si>
  <si>
    <t>Cuatrimestre</t>
  </si>
  <si>
    <t>Trimestre</t>
  </si>
  <si>
    <t>Bimestre</t>
  </si>
  <si>
    <t>Mes</t>
  </si>
  <si>
    <t>Mes / Año</t>
  </si>
  <si>
    <t>Variación interanual</t>
  </si>
  <si>
    <t>Último periodo</t>
  </si>
  <si>
    <t>Acumulado feb.23/feb.24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</si>
</sst>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0.00000"/>
    <numFmt numFmtId="167" formatCode="0.0%"/>
    <numFmt numFmtId="168" formatCode="0.0000%"/>
    <numFmt numFmtId="169" formatCode="0.000%"/>
    <numFmt numFmtId="170" formatCode="_-* #,##0.0000_-;\-* #,##0.0000_-;_-* &quot;-&quot;??_-;_-@_-"/>
    <numFmt numFmtId="171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164" fontId="3" fillId="0" borderId="1" xfId="1" applyFont="1" applyBorder="1"/>
    <xf numFmtId="10" fontId="3" fillId="0" borderId="0" xfId="2" applyNumberFormat="1" applyFont="1"/>
    <xf numFmtId="10" fontId="3" fillId="0" borderId="1" xfId="2" applyNumberFormat="1" applyFont="1" applyBorder="1"/>
    <xf numFmtId="4" fontId="3" fillId="0" borderId="1" xfId="0" applyNumberFormat="1" applyFont="1" applyBorder="1"/>
    <xf numFmtId="43" fontId="3" fillId="0" borderId="0" xfId="0" applyNumberFormat="1" applyFont="1"/>
    <xf numFmtId="0" fontId="2" fillId="0" borderId="2" xfId="0" applyFont="1" applyBorder="1"/>
    <xf numFmtId="164" fontId="3" fillId="0" borderId="0" xfId="1" applyFont="1"/>
    <xf numFmtId="0" fontId="2" fillId="0" borderId="1" xfId="0" applyFont="1" applyBorder="1"/>
    <xf numFmtId="10" fontId="3" fillId="0" borderId="0" xfId="0" applyNumberFormat="1" applyFont="1"/>
    <xf numFmtId="0" fontId="4" fillId="3" borderId="1" xfId="0" applyFont="1" applyFill="1" applyBorder="1" applyAlignment="1">
      <alignment horizontal="center" vertical="center"/>
    </xf>
    <xf numFmtId="17" fontId="3" fillId="0" borderId="0" xfId="0" applyNumberFormat="1" applyFont="1"/>
    <xf numFmtId="15" fontId="3" fillId="0" borderId="0" xfId="0" applyNumberFormat="1" applyFont="1"/>
    <xf numFmtId="170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0" fontId="3" fillId="0" borderId="1" xfId="2" applyNumberFormat="1" applyFont="1" applyBorder="1" applyAlignment="1">
      <alignment horizontal="center" vertical="center"/>
    </xf>
    <xf numFmtId="165" fontId="3" fillId="0" borderId="0" xfId="2" applyNumberFormat="1" applyFont="1"/>
    <xf numFmtId="167" fontId="3" fillId="0" borderId="0" xfId="2" applyNumberFormat="1" applyFont="1"/>
    <xf numFmtId="168" fontId="3" fillId="0" borderId="0" xfId="2" applyNumberFormat="1" applyFont="1"/>
    <xf numFmtId="169" fontId="3" fillId="0" borderId="0" xfId="2" applyNumberFormat="1" applyFont="1"/>
    <xf numFmtId="2" fontId="3" fillId="0" borderId="0" xfId="2" applyNumberFormat="1" applyFont="1"/>
    <xf numFmtId="0" fontId="2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/>
    <xf numFmtId="171" fontId="3" fillId="0" borderId="0" xfId="0" applyNumberFormat="1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/>
    <xf numFmtId="10" fontId="3" fillId="0" borderId="1" xfId="2" applyNumberFormat="1" applyFont="1" applyFill="1" applyBorder="1"/>
    <xf numFmtId="0" fontId="2" fillId="4" borderId="1" xfId="0" applyFont="1" applyFill="1" applyBorder="1"/>
    <xf numFmtId="10" fontId="3" fillId="4" borderId="1" xfId="0" applyNumberFormat="1" applyFont="1" applyFill="1" applyBorder="1"/>
    <xf numFmtId="0" fontId="2" fillId="0" borderId="3" xfId="0" applyFont="1" applyBorder="1"/>
    <xf numFmtId="166" fontId="3" fillId="0" borderId="1" xfId="0" applyNumberFormat="1" applyFont="1" applyBorder="1"/>
    <xf numFmtId="10" fontId="3" fillId="5" borderId="1" xfId="0" applyNumberFormat="1" applyFont="1" applyFill="1" applyBorder="1"/>
    <xf numFmtId="164" fontId="3" fillId="0" borderId="4" xfId="1" applyFont="1" applyBorder="1"/>
    <xf numFmtId="9" fontId="3" fillId="0" borderId="0" xfId="2" applyFont="1"/>
    <xf numFmtId="10" fontId="4" fillId="5" borderId="1" xfId="2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" fontId="3" fillId="0" borderId="4" xfId="0" applyNumberFormat="1" applyFont="1" applyBorder="1"/>
    <xf numFmtId="0" fontId="3" fillId="5" borderId="6" xfId="0" applyFont="1" applyFill="1" applyBorder="1" applyAlignment="1">
      <alignment horizontal="center"/>
    </xf>
    <xf numFmtId="4" fontId="3" fillId="0" borderId="3" xfId="0" applyNumberFormat="1" applyFont="1" applyBorder="1"/>
    <xf numFmtId="0" fontId="4" fillId="5" borderId="1" xfId="0" applyFont="1" applyFill="1" applyBorder="1" applyAlignment="1">
      <alignment horizontal="center" vertical="center" wrapText="1"/>
    </xf>
    <xf numFmtId="164" fontId="3" fillId="0" borderId="6" xfId="2" applyNumberFormat="1" applyFont="1" applyBorder="1"/>
    <xf numFmtId="4" fontId="3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/>
    <xf numFmtId="0" fontId="2" fillId="0" borderId="1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1047750</xdr:colOff>
      <xdr:row>2</xdr:row>
      <xdr:rowOff>109277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399AD15-94FF-5DBA-0DD1-D91B8837E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7625"/>
          <a:ext cx="962025" cy="909377"/>
        </a:xfrm>
        <a:prstGeom prst="rect">
          <a:avLst/>
        </a:prstGeom>
      </xdr:spPr>
    </xdr:pic>
    <xdr:clientData/>
  </xdr:twoCellAnchor>
  <xdr:twoCellAnchor editAs="oneCell">
    <xdr:from>
      <xdr:col>50</xdr:col>
      <xdr:colOff>790575</xdr:colOff>
      <xdr:row>0</xdr:row>
      <xdr:rowOff>266700</xdr:rowOff>
    </xdr:from>
    <xdr:to>
      <xdr:col>51</xdr:col>
      <xdr:colOff>315077</xdr:colOff>
      <xdr:row>1</xdr:row>
      <xdr:rowOff>134009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9F7399-95BE-21B8-0863-D228D7469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68525" y="266700"/>
          <a:ext cx="819902" cy="553109"/>
        </a:xfrm>
        <a:prstGeom prst="rect">
          <a:avLst/>
        </a:prstGeom>
      </xdr:spPr>
    </xdr:pic>
    <xdr:clientData/>
  </xdr:twoCellAnchor>
  <xdr:twoCellAnchor editAs="oneCell">
    <xdr:from>
      <xdr:col>51</xdr:col>
      <xdr:colOff>235725</xdr:colOff>
      <xdr:row>0</xdr:row>
      <xdr:rowOff>321450</xdr:rowOff>
    </xdr:from>
    <xdr:to>
      <xdr:col>51</xdr:col>
      <xdr:colOff>1428750</xdr:colOff>
      <xdr:row>1</xdr:row>
      <xdr:rowOff>141493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BA9A332-E28B-BC7F-0C61-14D48E450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09075" y="321450"/>
          <a:ext cx="1193025" cy="505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</xdr:rowOff>
    </xdr:from>
    <xdr:to>
      <xdr:col>0</xdr:col>
      <xdr:colOff>1143000</xdr:colOff>
      <xdr:row>2</xdr:row>
      <xdr:rowOff>90227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410D783-4E83-4E35-8495-7CD5B00D6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525"/>
          <a:ext cx="962025" cy="909377"/>
        </a:xfrm>
        <a:prstGeom prst="rect">
          <a:avLst/>
        </a:prstGeom>
      </xdr:spPr>
    </xdr:pic>
    <xdr:clientData/>
  </xdr:twoCellAnchor>
  <xdr:twoCellAnchor editAs="oneCell">
    <xdr:from>
      <xdr:col>48</xdr:col>
      <xdr:colOff>495300</xdr:colOff>
      <xdr:row>0</xdr:row>
      <xdr:rowOff>142875</xdr:rowOff>
    </xdr:from>
    <xdr:to>
      <xdr:col>50</xdr:col>
      <xdr:colOff>286502</xdr:colOff>
      <xdr:row>1</xdr:row>
      <xdr:rowOff>29234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DDC141-6E84-4C54-8514-5D3AB5A59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5725" y="142875"/>
          <a:ext cx="819902" cy="553109"/>
        </a:xfrm>
        <a:prstGeom prst="rect">
          <a:avLst/>
        </a:prstGeom>
      </xdr:spPr>
    </xdr:pic>
    <xdr:clientData/>
  </xdr:twoCellAnchor>
  <xdr:twoCellAnchor editAs="oneCell">
    <xdr:from>
      <xdr:col>50</xdr:col>
      <xdr:colOff>207150</xdr:colOff>
      <xdr:row>0</xdr:row>
      <xdr:rowOff>197625</xdr:rowOff>
    </xdr:from>
    <xdr:to>
      <xdr:col>52</xdr:col>
      <xdr:colOff>38100</xdr:colOff>
      <xdr:row>1</xdr:row>
      <xdr:rowOff>36718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BB8B59-FF96-4470-A406-0430184C1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96275" y="197625"/>
          <a:ext cx="1193025" cy="505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5"/>
  <sheetViews>
    <sheetView showGridLines="0" tabSelected="1" workbookViewId="0">
      <pane xSplit="1" topLeftCell="AR1" activePane="topRight" state="frozen"/>
      <selection pane="topRight" activeCell="AR28" sqref="AR28"/>
    </sheetView>
  </sheetViews>
  <sheetFormatPr baseColWidth="10" defaultColWidth="11.42578125" defaultRowHeight="12.75" x14ac:dyDescent="0.2"/>
  <cols>
    <col min="1" max="1" width="17.7109375" style="2" customWidth="1"/>
    <col min="2" max="2" width="6.42578125" style="2" bestFit="1" customWidth="1"/>
    <col min="3" max="8" width="7" style="2" bestFit="1" customWidth="1"/>
    <col min="9" max="11" width="8.140625" style="2" bestFit="1" customWidth="1"/>
    <col min="12" max="12" width="9.85546875" style="2" bestFit="1" customWidth="1"/>
    <col min="13" max="13" width="11" style="2" bestFit="1" customWidth="1"/>
    <col min="14" max="16" width="12.140625" style="2" bestFit="1" customWidth="1"/>
    <col min="17" max="17" width="13.85546875" style="2" bestFit="1" customWidth="1"/>
    <col min="18" max="18" width="16.28515625" style="2" bestFit="1" customWidth="1"/>
    <col min="19" max="32" width="18" style="2" bestFit="1" customWidth="1"/>
    <col min="33" max="43" width="19.140625" style="2" bestFit="1" customWidth="1"/>
    <col min="44" max="50" width="20.28515625" style="2" bestFit="1" customWidth="1"/>
    <col min="51" max="51" width="19.42578125" style="2" customWidth="1"/>
    <col min="52" max="52" width="22.140625" style="2" bestFit="1" customWidth="1"/>
    <col min="53" max="53" width="22.140625" style="2" customWidth="1"/>
    <col min="54" max="16384" width="11.42578125" style="2"/>
  </cols>
  <sheetData>
    <row r="1" spans="1:54" ht="54" customHeight="1" x14ac:dyDescent="0.2">
      <c r="B1" s="1"/>
      <c r="C1" s="1"/>
      <c r="D1" s="1"/>
      <c r="E1" s="1"/>
      <c r="G1" s="3"/>
      <c r="AQ1" s="1" t="s">
        <v>0</v>
      </c>
    </row>
    <row r="2" spans="1:54" x14ac:dyDescent="0.2">
      <c r="G2" s="3"/>
      <c r="AQ2" s="2" t="s">
        <v>1</v>
      </c>
    </row>
    <row r="4" spans="1:54" x14ac:dyDescent="0.2">
      <c r="A4" s="4" t="s">
        <v>21</v>
      </c>
      <c r="B4" s="4">
        <v>1973</v>
      </c>
      <c r="C4" s="4">
        <v>1974</v>
      </c>
      <c r="D4" s="4">
        <v>1975</v>
      </c>
      <c r="E4" s="4">
        <v>1976</v>
      </c>
      <c r="F4" s="4">
        <v>1977</v>
      </c>
      <c r="G4" s="4">
        <v>1978</v>
      </c>
      <c r="H4" s="4">
        <v>1979</v>
      </c>
      <c r="I4" s="4">
        <v>1980</v>
      </c>
      <c r="J4" s="4">
        <v>1981</v>
      </c>
      <c r="K4" s="4">
        <v>1982</v>
      </c>
      <c r="L4" s="4">
        <v>1983</v>
      </c>
      <c r="M4" s="4">
        <v>1984</v>
      </c>
      <c r="N4" s="4">
        <v>1985</v>
      </c>
      <c r="O4" s="4">
        <v>1986</v>
      </c>
      <c r="P4" s="4">
        <v>1987</v>
      </c>
      <c r="Q4" s="4">
        <v>1988</v>
      </c>
      <c r="R4" s="4">
        <v>1989</v>
      </c>
      <c r="S4" s="4">
        <v>1990</v>
      </c>
      <c r="T4" s="4">
        <v>1991</v>
      </c>
      <c r="U4" s="4">
        <v>1992</v>
      </c>
      <c r="V4" s="4">
        <v>1993</v>
      </c>
      <c r="W4" s="4">
        <v>1994</v>
      </c>
      <c r="X4" s="4">
        <v>1995</v>
      </c>
      <c r="Y4" s="4">
        <v>1996</v>
      </c>
      <c r="Z4" s="4">
        <v>1997</v>
      </c>
      <c r="AA4" s="4">
        <v>1998</v>
      </c>
      <c r="AB4" s="4">
        <v>1999</v>
      </c>
      <c r="AC4" s="4">
        <v>2000</v>
      </c>
      <c r="AD4" s="4">
        <v>2001</v>
      </c>
      <c r="AE4" s="4">
        <v>2002</v>
      </c>
      <c r="AF4" s="4">
        <v>2003</v>
      </c>
      <c r="AG4" s="4">
        <v>2004</v>
      </c>
      <c r="AH4" s="4">
        <v>2005</v>
      </c>
      <c r="AI4" s="4">
        <v>2006</v>
      </c>
      <c r="AJ4" s="4">
        <v>2007</v>
      </c>
      <c r="AK4" s="4">
        <v>2008</v>
      </c>
      <c r="AL4" s="4">
        <v>2009</v>
      </c>
      <c r="AM4" s="4">
        <v>2010</v>
      </c>
      <c r="AN4" s="4">
        <v>2011</v>
      </c>
      <c r="AO4" s="4">
        <v>2012</v>
      </c>
      <c r="AP4" s="4">
        <v>2013</v>
      </c>
      <c r="AQ4" s="4">
        <v>2014</v>
      </c>
      <c r="AR4" s="4">
        <v>2015</v>
      </c>
      <c r="AS4" s="4">
        <v>2016</v>
      </c>
      <c r="AT4" s="4">
        <v>2017</v>
      </c>
      <c r="AU4" s="4">
        <v>2018</v>
      </c>
      <c r="AV4" s="4">
        <v>2019</v>
      </c>
      <c r="AW4" s="4">
        <v>2020</v>
      </c>
      <c r="AX4" s="4">
        <v>2021</v>
      </c>
      <c r="AY4" s="4">
        <v>2022</v>
      </c>
      <c r="AZ4" s="4">
        <v>2023</v>
      </c>
      <c r="BA4" s="4">
        <v>2024</v>
      </c>
    </row>
    <row r="5" spans="1:54" ht="15.75" customHeight="1" x14ac:dyDescent="0.2">
      <c r="A5" s="50" t="s">
        <v>3</v>
      </c>
      <c r="B5" s="6">
        <v>9.8309999999999995E-2</v>
      </c>
      <c r="C5" s="6">
        <v>0.13009999999999999</v>
      </c>
      <c r="D5" s="6">
        <v>0.1908</v>
      </c>
      <c r="E5" s="6">
        <v>1.05115</v>
      </c>
      <c r="F5" s="6">
        <v>4.5273300000000001</v>
      </c>
      <c r="G5" s="6">
        <v>11.98005</v>
      </c>
      <c r="H5" s="6">
        <v>33.072809999999997</v>
      </c>
      <c r="I5" s="6">
        <v>76.694680000000005</v>
      </c>
      <c r="J5" s="6">
        <v>131.76586</v>
      </c>
      <c r="K5" s="6">
        <v>328</v>
      </c>
      <c r="L5" s="6">
        <v>1087.8</v>
      </c>
      <c r="M5" s="6">
        <v>6320.9</v>
      </c>
      <c r="N5" s="6">
        <v>56587</v>
      </c>
      <c r="O5" s="6">
        <v>211434.5</v>
      </c>
      <c r="P5" s="6">
        <v>367235.6</v>
      </c>
      <c r="Q5" s="6">
        <v>1042700.4</v>
      </c>
      <c r="R5" s="6">
        <v>5304413.3</v>
      </c>
      <c r="S5" s="6">
        <v>436831021.10000002</v>
      </c>
      <c r="T5" s="6">
        <v>2957045336.9000001</v>
      </c>
      <c r="U5" s="6">
        <v>5103963671.6000004</v>
      </c>
      <c r="V5" s="6">
        <v>5709342162</v>
      </c>
      <c r="W5" s="6">
        <v>6067195483.6000004</v>
      </c>
      <c r="X5" s="6">
        <v>6201690748.21</v>
      </c>
      <c r="Y5" s="6">
        <v>6407065277.8599997</v>
      </c>
      <c r="Z5" s="6">
        <v>6314236177.5600004</v>
      </c>
      <c r="AA5" s="6">
        <v>6203132973.7200003</v>
      </c>
      <c r="AB5" s="6">
        <v>6299610572.5699997</v>
      </c>
      <c r="AC5" s="6">
        <v>6019176356.71</v>
      </c>
      <c r="AD5" s="6">
        <v>5962047314.5900002</v>
      </c>
      <c r="AE5" s="6">
        <v>5903203113.7299995</v>
      </c>
      <c r="AF5" s="6">
        <v>9513726127.6299992</v>
      </c>
      <c r="AG5" s="6">
        <v>10010457872.57</v>
      </c>
      <c r="AH5" s="6">
        <v>10528691186.360001</v>
      </c>
      <c r="AI5" s="6">
        <v>11404197475.719999</v>
      </c>
      <c r="AJ5" s="6">
        <v>12450978072.219999</v>
      </c>
      <c r="AK5" s="6">
        <v>15803152099.5</v>
      </c>
      <c r="AL5" s="6">
        <v>18669087903.939999</v>
      </c>
      <c r="AM5" s="6">
        <v>22498677771.189999</v>
      </c>
      <c r="AN5" s="6">
        <v>28779448511.099998</v>
      </c>
      <c r="AO5" s="6">
        <v>35488364171.57</v>
      </c>
      <c r="AP5" s="6">
        <v>44153910982.32</v>
      </c>
      <c r="AQ5" s="6">
        <v>58704493657.239998</v>
      </c>
      <c r="AR5" s="6">
        <v>80346873594.509995</v>
      </c>
      <c r="AS5" s="6">
        <v>103249444440.60001</v>
      </c>
      <c r="AT5" s="6">
        <v>141569875178.79001</v>
      </c>
      <c r="AU5" s="6">
        <v>174820112005.82999</v>
      </c>
      <c r="AV5" s="6">
        <v>267761963533.69</v>
      </c>
      <c r="AW5" s="6">
        <v>420373492438.08008</v>
      </c>
      <c r="AX5" s="6">
        <v>575130385848.24023</v>
      </c>
      <c r="AY5" s="6">
        <v>837531020964.19995</v>
      </c>
      <c r="AZ5" s="7">
        <v>1776892086648.04</v>
      </c>
      <c r="BA5" s="49">
        <v>6711974596114.5703</v>
      </c>
    </row>
    <row r="6" spans="1:54" ht="15.75" customHeight="1" x14ac:dyDescent="0.2">
      <c r="A6" s="27" t="s">
        <v>5</v>
      </c>
      <c r="B6" s="6">
        <v>0.10331</v>
      </c>
      <c r="C6" s="6">
        <v>0.13016</v>
      </c>
      <c r="D6" s="6">
        <v>0.20487</v>
      </c>
      <c r="E6" s="6">
        <v>1.3998299999999999</v>
      </c>
      <c r="F6" s="6">
        <v>4.9713799999999999</v>
      </c>
      <c r="G6" s="6">
        <v>13.12576</v>
      </c>
      <c r="H6" s="6">
        <v>35.324550000000002</v>
      </c>
      <c r="I6" s="6">
        <v>81.147260000000003</v>
      </c>
      <c r="J6" s="6">
        <v>135.8219</v>
      </c>
      <c r="K6" s="6">
        <v>354.7</v>
      </c>
      <c r="L6" s="6">
        <v>1271.7</v>
      </c>
      <c r="M6" s="6">
        <v>7110.3</v>
      </c>
      <c r="N6" s="6">
        <v>69163.8</v>
      </c>
      <c r="O6" s="6">
        <v>213752.8</v>
      </c>
      <c r="P6" s="6">
        <v>383066.7</v>
      </c>
      <c r="Q6" s="6">
        <v>1186678</v>
      </c>
      <c r="R6" s="6">
        <v>5836042.5999999996</v>
      </c>
      <c r="S6" s="6">
        <v>753469242.89999998</v>
      </c>
      <c r="T6" s="6">
        <v>3970395373.8000002</v>
      </c>
      <c r="U6" s="6">
        <v>5198829985.6999998</v>
      </c>
      <c r="V6" s="6">
        <v>5760831528.1000004</v>
      </c>
      <c r="W6" s="6">
        <v>5997201357.3299999</v>
      </c>
      <c r="X6" s="6">
        <v>6172906705.9499998</v>
      </c>
      <c r="Y6" s="6">
        <v>6379098353.4399996</v>
      </c>
      <c r="Z6" s="6">
        <v>6283935677.2299995</v>
      </c>
      <c r="AA6" s="6">
        <v>6201139592.4300003</v>
      </c>
      <c r="AB6" s="6">
        <v>6198333653.9499998</v>
      </c>
      <c r="AC6" s="6">
        <v>6035519134.2299995</v>
      </c>
      <c r="AD6" s="6">
        <v>5890518989.1199999</v>
      </c>
      <c r="AE6" s="6">
        <v>6240119374.4700003</v>
      </c>
      <c r="AF6" s="6">
        <v>9659759969.0900002</v>
      </c>
      <c r="AG6" s="6">
        <v>10054534019.65</v>
      </c>
      <c r="AH6" s="6">
        <v>10483029783.299999</v>
      </c>
      <c r="AI6" s="6">
        <v>11433029140.139999</v>
      </c>
      <c r="AJ6" s="6">
        <v>12467400828.16</v>
      </c>
      <c r="AK6" s="6">
        <v>16326891642.629999</v>
      </c>
      <c r="AL6" s="6">
        <v>18952841084.75</v>
      </c>
      <c r="AM6" s="6">
        <v>23136699868.700001</v>
      </c>
      <c r="AN6" s="6">
        <v>29030577043.200001</v>
      </c>
      <c r="AO6" s="6">
        <v>35555645492.290001</v>
      </c>
      <c r="AP6" s="6">
        <v>44679520609.68</v>
      </c>
      <c r="AQ6" s="6">
        <v>61557059795.739998</v>
      </c>
      <c r="AR6" s="6">
        <v>81361426981.649994</v>
      </c>
      <c r="AS6" s="6">
        <v>107187097154</v>
      </c>
      <c r="AT6" s="6">
        <v>143727889202.59</v>
      </c>
      <c r="AU6" s="6">
        <v>178642477588.29001</v>
      </c>
      <c r="AV6" s="6">
        <v>278735568656.14001</v>
      </c>
      <c r="AW6" s="6">
        <v>429246605144.57996</v>
      </c>
      <c r="AX6" s="6">
        <v>606044179192.31995</v>
      </c>
      <c r="AY6" s="6">
        <v>879453533928.65002</v>
      </c>
      <c r="AZ6" s="10">
        <v>1893314837269.6499</v>
      </c>
      <c r="BA6" s="28">
        <v>7517716913635.0596</v>
      </c>
    </row>
    <row r="7" spans="1:54" ht="15.75" customHeight="1" x14ac:dyDescent="0.2">
      <c r="A7" s="5" t="s">
        <v>6</v>
      </c>
      <c r="B7" s="6">
        <v>0.10876</v>
      </c>
      <c r="C7" s="6">
        <v>0.13289000000000001</v>
      </c>
      <c r="D7" s="6">
        <v>0.23127</v>
      </c>
      <c r="E7" s="6">
        <v>1.97218</v>
      </c>
      <c r="F7" s="6">
        <v>5.4936100000000003</v>
      </c>
      <c r="G7" s="6">
        <v>14.523429999999999</v>
      </c>
      <c r="H7" s="6">
        <v>39.14611</v>
      </c>
      <c r="I7" s="6">
        <v>86.416120000000006</v>
      </c>
      <c r="J7" s="6">
        <v>144.12627000000001</v>
      </c>
      <c r="K7" s="6">
        <v>380</v>
      </c>
      <c r="L7" s="6">
        <v>1453.7</v>
      </c>
      <c r="M7" s="6">
        <v>8524.1</v>
      </c>
      <c r="N7" s="6">
        <v>86385.4</v>
      </c>
      <c r="O7" s="6">
        <v>219833.1</v>
      </c>
      <c r="P7" s="6">
        <v>411805.2</v>
      </c>
      <c r="Q7" s="6">
        <v>1385958.3999999999</v>
      </c>
      <c r="R7" s="6">
        <v>6906155</v>
      </c>
      <c r="S7" s="6">
        <v>1488177832.5</v>
      </c>
      <c r="T7" s="6">
        <v>4323616331.3000002</v>
      </c>
      <c r="U7" s="6">
        <v>5316838222.8000002</v>
      </c>
      <c r="V7" s="6">
        <v>5816848658.8999996</v>
      </c>
      <c r="W7" s="6">
        <v>6029399893.0799999</v>
      </c>
      <c r="X7" s="6">
        <v>6170243536.3800001</v>
      </c>
      <c r="Y7" s="6">
        <v>6332970292.7799997</v>
      </c>
      <c r="Z7" s="6">
        <v>6268340798.1499996</v>
      </c>
      <c r="AA7" s="6">
        <v>6229642231.6400003</v>
      </c>
      <c r="AB7" s="6">
        <v>6153889575.9200001</v>
      </c>
      <c r="AC7" s="6">
        <v>6042408867.0200005</v>
      </c>
      <c r="AD7" s="6">
        <v>5855074544.8999996</v>
      </c>
      <c r="AE7" s="6">
        <v>6702825650.54</v>
      </c>
      <c r="AF7" s="6">
        <v>9708244765.8600006</v>
      </c>
      <c r="AG7" s="6">
        <v>10112724650.049999</v>
      </c>
      <c r="AH7" s="6">
        <v>10642143574.1</v>
      </c>
      <c r="AI7" s="6">
        <v>11516924665.139999</v>
      </c>
      <c r="AJ7" s="6">
        <v>12471405618.530001</v>
      </c>
      <c r="AK7" s="6">
        <v>16925582137.620001</v>
      </c>
      <c r="AL7" s="6">
        <v>19272575775.59</v>
      </c>
      <c r="AM7" s="6">
        <v>23587376845.59</v>
      </c>
      <c r="AN7" s="6">
        <v>29440852264.25</v>
      </c>
      <c r="AO7" s="6">
        <v>36525298049.900002</v>
      </c>
      <c r="AP7" s="6">
        <v>45073545445.370003</v>
      </c>
      <c r="AQ7" s="6">
        <v>63632006416.220001</v>
      </c>
      <c r="AR7" s="6">
        <v>82659358727.229996</v>
      </c>
      <c r="AS7" s="6">
        <v>110393514233.2</v>
      </c>
      <c r="AT7" s="6">
        <v>146843784839.67001</v>
      </c>
      <c r="AU7" s="6">
        <v>181755515855.85001</v>
      </c>
      <c r="AV7" s="6">
        <v>289039541528.76001</v>
      </c>
      <c r="AW7" s="6">
        <v>434528525720.74005</v>
      </c>
      <c r="AX7" s="6">
        <v>630070701337.08997</v>
      </c>
      <c r="AY7" s="6">
        <v>935363451779.64001</v>
      </c>
      <c r="AZ7" s="10">
        <v>2045226147865.3</v>
      </c>
      <c r="BA7" s="10"/>
    </row>
    <row r="8" spans="1:54" ht="15.75" customHeight="1" x14ac:dyDescent="0.2">
      <c r="A8" s="5" t="s">
        <v>7</v>
      </c>
      <c r="B8" s="6">
        <v>0.11388</v>
      </c>
      <c r="C8" s="6">
        <v>0.13458999999999999</v>
      </c>
      <c r="D8" s="6">
        <v>0.24043</v>
      </c>
      <c r="E8" s="6">
        <v>2.38619</v>
      </c>
      <c r="F8" s="6">
        <v>5.82911</v>
      </c>
      <c r="G8" s="6">
        <v>15.96982</v>
      </c>
      <c r="H8" s="6">
        <v>41.749850000000002</v>
      </c>
      <c r="I8" s="6">
        <v>91.566500000000005</v>
      </c>
      <c r="J8" s="6">
        <v>152.88919999999999</v>
      </c>
      <c r="K8" s="6">
        <v>405.3</v>
      </c>
      <c r="L8" s="6">
        <v>1664.4</v>
      </c>
      <c r="M8" s="6">
        <v>11016.6</v>
      </c>
      <c r="N8" s="6">
        <v>112675.6</v>
      </c>
      <c r="O8" s="6">
        <v>231312.1</v>
      </c>
      <c r="P8" s="6">
        <v>433405.4</v>
      </c>
      <c r="Q8" s="6">
        <v>1600082.3</v>
      </c>
      <c r="R8" s="6">
        <v>9867675.6999999993</v>
      </c>
      <c r="S8" s="6">
        <v>1486164743</v>
      </c>
      <c r="T8" s="6">
        <v>4503339967.8000002</v>
      </c>
      <c r="U8" s="6">
        <v>5453850861.8999996</v>
      </c>
      <c r="V8" s="6">
        <v>5919700359.3999996</v>
      </c>
      <c r="W8" s="6">
        <v>6035762959.5200005</v>
      </c>
      <c r="X8" s="6">
        <v>6329236166.7399998</v>
      </c>
      <c r="Y8" s="6">
        <v>6342933406.8699999</v>
      </c>
      <c r="Z8" s="6">
        <v>6228568793.6899996</v>
      </c>
      <c r="AA8" s="6">
        <v>6180998834.0500002</v>
      </c>
      <c r="AB8" s="6">
        <v>6142202384.1599998</v>
      </c>
      <c r="AC8" s="6">
        <v>6019734450.4799995</v>
      </c>
      <c r="AD8" s="6">
        <v>5858360344.3800001</v>
      </c>
      <c r="AE8" s="6">
        <v>7604789366.1999998</v>
      </c>
      <c r="AF8" s="6">
        <v>9749266881.8199997</v>
      </c>
      <c r="AG8" s="6">
        <v>10149967211.129999</v>
      </c>
      <c r="AH8" s="6">
        <v>10665185636.82</v>
      </c>
      <c r="AI8" s="6">
        <v>11602670929.76</v>
      </c>
      <c r="AJ8" s="6">
        <v>12723303873.530001</v>
      </c>
      <c r="AK8" s="6">
        <v>17655195359.060001</v>
      </c>
      <c r="AL8" s="6">
        <v>19473880379.970001</v>
      </c>
      <c r="AM8" s="6">
        <v>24137445307.380001</v>
      </c>
      <c r="AN8" s="6">
        <v>30031814895.740002</v>
      </c>
      <c r="AO8" s="6">
        <v>37776666774.389999</v>
      </c>
      <c r="AP8" s="6">
        <v>45729647439.910004</v>
      </c>
      <c r="AQ8" s="6">
        <v>65025821867.309998</v>
      </c>
      <c r="AR8" s="6">
        <v>84369311445.789993</v>
      </c>
      <c r="AS8" s="6">
        <v>113316066393.5</v>
      </c>
      <c r="AT8" s="6">
        <v>150299053479.82001</v>
      </c>
      <c r="AU8" s="6">
        <v>189188577038.29999</v>
      </c>
      <c r="AV8" s="6">
        <v>299784726373.09009</v>
      </c>
      <c r="AW8" s="6">
        <v>442572638625.37982</v>
      </c>
      <c r="AX8" s="6">
        <v>655536937660.93994</v>
      </c>
      <c r="AY8" s="6">
        <v>996139957121.66003</v>
      </c>
      <c r="AZ8" s="10">
        <v>2188776673751.5601</v>
      </c>
      <c r="BA8" s="10"/>
    </row>
    <row r="9" spans="1:54" ht="15.75" customHeight="1" x14ac:dyDescent="0.2">
      <c r="A9" s="5" t="s">
        <v>8</v>
      </c>
      <c r="B9" s="6">
        <v>0.11896</v>
      </c>
      <c r="C9" s="6">
        <v>0.14041999999999999</v>
      </c>
      <c r="D9" s="6">
        <v>0.25844</v>
      </c>
      <c r="E9" s="6">
        <v>2.7219099999999998</v>
      </c>
      <c r="F9" s="6">
        <v>6.29155</v>
      </c>
      <c r="G9" s="6">
        <v>17.250029999999999</v>
      </c>
      <c r="H9" s="6">
        <v>44.845219999999998</v>
      </c>
      <c r="I9" s="6">
        <v>95.189329999999998</v>
      </c>
      <c r="J9" s="6">
        <v>170.26436000000001</v>
      </c>
      <c r="K9" s="6">
        <v>424.3</v>
      </c>
      <c r="L9" s="6">
        <v>1844.3</v>
      </c>
      <c r="M9" s="6">
        <v>13165.3</v>
      </c>
      <c r="N9" s="6">
        <v>144690.5</v>
      </c>
      <c r="O9" s="6">
        <v>239655.4</v>
      </c>
      <c r="P9" s="6">
        <v>446093</v>
      </c>
      <c r="Q9" s="6">
        <v>1865364.1</v>
      </c>
      <c r="R9" s="6">
        <v>19933841.899999999</v>
      </c>
      <c r="S9" s="6">
        <v>1590750099.4000001</v>
      </c>
      <c r="T9" s="6">
        <v>4618282566</v>
      </c>
      <c r="U9" s="6">
        <v>5482189936.1999998</v>
      </c>
      <c r="V9" s="6">
        <v>5974518421.6000004</v>
      </c>
      <c r="W9" s="6">
        <v>6035929866.21</v>
      </c>
      <c r="X9" s="6">
        <v>6345206845.6800003</v>
      </c>
      <c r="Y9" s="6">
        <v>6353978161.1000004</v>
      </c>
      <c r="Z9" s="6">
        <v>6210087332.5900002</v>
      </c>
      <c r="AA9" s="6">
        <v>6191185855.1499996</v>
      </c>
      <c r="AB9" s="6">
        <v>6135983676.8000002</v>
      </c>
      <c r="AC9" s="6">
        <v>5982348755.3800001</v>
      </c>
      <c r="AD9" s="6">
        <v>5882942945.6499996</v>
      </c>
      <c r="AE9" s="6">
        <v>8208492887.9700003</v>
      </c>
      <c r="AF9" s="6">
        <v>9802392042.5799999</v>
      </c>
      <c r="AG9" s="6">
        <v>10167106906.459999</v>
      </c>
      <c r="AH9" s="6">
        <v>10689110981.610001</v>
      </c>
      <c r="AI9" s="6">
        <v>11755177558.48</v>
      </c>
      <c r="AJ9" s="6">
        <v>12912056097.559999</v>
      </c>
      <c r="AK9" s="6">
        <v>17858814327.459999</v>
      </c>
      <c r="AL9" s="6">
        <v>19860468476.330002</v>
      </c>
      <c r="AM9" s="6">
        <v>24645703464.59</v>
      </c>
      <c r="AN9" s="6">
        <v>30622239561.32</v>
      </c>
      <c r="AO9" s="6">
        <v>38335861491.260002</v>
      </c>
      <c r="AP9" s="6">
        <v>46407130000.120003</v>
      </c>
      <c r="AQ9" s="6">
        <v>67234849112</v>
      </c>
      <c r="AR9" s="6">
        <v>85722195852.580002</v>
      </c>
      <c r="AS9" s="6">
        <v>118316606895.92</v>
      </c>
      <c r="AT9" s="6">
        <v>153293707882.67999</v>
      </c>
      <c r="AU9" s="6">
        <v>194588836654.41</v>
      </c>
      <c r="AV9" s="6">
        <v>313263899777.72009</v>
      </c>
      <c r="AW9" s="6">
        <v>451570007615.69006</v>
      </c>
      <c r="AX9" s="6">
        <v>666686473830.12</v>
      </c>
      <c r="AY9" s="6">
        <v>1061108353243.55</v>
      </c>
      <c r="AZ9" s="10">
        <v>2366376023096.9502</v>
      </c>
      <c r="BA9" s="10"/>
    </row>
    <row r="10" spans="1:54" ht="15.75" customHeight="1" x14ac:dyDescent="0.2">
      <c r="A10" s="5" t="s">
        <v>9</v>
      </c>
      <c r="B10" s="6">
        <v>0.11797000000000001</v>
      </c>
      <c r="C10" s="6">
        <v>0.14366999999999999</v>
      </c>
      <c r="D10" s="6">
        <v>0.3125</v>
      </c>
      <c r="E10" s="6">
        <v>2.9308200000000002</v>
      </c>
      <c r="F10" s="6">
        <v>6.6132600000000004</v>
      </c>
      <c r="G10" s="6">
        <v>18.234390000000001</v>
      </c>
      <c r="H10" s="6">
        <v>48.961410000000001</v>
      </c>
      <c r="I10" s="6">
        <v>99.085089999999994</v>
      </c>
      <c r="J10" s="6">
        <v>191.77858000000001</v>
      </c>
      <c r="K10" s="6">
        <v>460.5</v>
      </c>
      <c r="L10" s="6">
        <v>2082.4</v>
      </c>
      <c r="M10" s="6">
        <v>15662.7</v>
      </c>
      <c r="N10" s="6">
        <v>171529</v>
      </c>
      <c r="O10" s="6">
        <v>248580.7</v>
      </c>
      <c r="P10" s="6">
        <v>476564.1</v>
      </c>
      <c r="Q10" s="6">
        <v>2236003</v>
      </c>
      <c r="R10" s="6">
        <v>44639166.799999997</v>
      </c>
      <c r="S10" s="6">
        <v>1769070793.7</v>
      </c>
      <c r="T10" s="6">
        <v>4707950860.3999996</v>
      </c>
      <c r="U10" s="6">
        <v>5525096892.6999998</v>
      </c>
      <c r="V10" s="6">
        <v>6022762497.54</v>
      </c>
      <c r="W10" s="6">
        <v>6052196464.5</v>
      </c>
      <c r="X10" s="6">
        <v>6348382211.7200003</v>
      </c>
      <c r="Y10" s="6">
        <v>6381430292.6000004</v>
      </c>
      <c r="Z10" s="6">
        <v>6230836708.6800003</v>
      </c>
      <c r="AA10" s="6">
        <v>6209951081.8199997</v>
      </c>
      <c r="AB10" s="6">
        <v>6116293971.0299997</v>
      </c>
      <c r="AC10" s="6">
        <v>5976864922.2399998</v>
      </c>
      <c r="AD10" s="6">
        <v>5814459751.5200005</v>
      </c>
      <c r="AE10" s="6">
        <v>8687800318.3600006</v>
      </c>
      <c r="AF10" s="6">
        <v>9816154676.0200005</v>
      </c>
      <c r="AG10" s="6">
        <v>10249914971.889999</v>
      </c>
      <c r="AH10" s="6">
        <v>10740128434.440001</v>
      </c>
      <c r="AI10" s="6">
        <v>11816984666.559999</v>
      </c>
      <c r="AJ10" s="6">
        <v>13343212304.34</v>
      </c>
      <c r="AK10" s="6">
        <v>18004178422.57</v>
      </c>
      <c r="AL10" s="6">
        <v>20017159075.73</v>
      </c>
      <c r="AM10" s="6">
        <v>25318347530.18</v>
      </c>
      <c r="AN10" s="6">
        <v>31295627867.529999</v>
      </c>
      <c r="AO10" s="6">
        <v>38873204998.290001</v>
      </c>
      <c r="AP10" s="6">
        <v>48232840603.760002</v>
      </c>
      <c r="AQ10" s="6">
        <v>68706105136.559998</v>
      </c>
      <c r="AR10" s="6">
        <v>87359177804.229996</v>
      </c>
      <c r="AS10" s="6">
        <v>122438823821.69</v>
      </c>
      <c r="AT10" s="6">
        <v>154910731635.32999</v>
      </c>
      <c r="AU10" s="6">
        <v>200774376914.45001</v>
      </c>
      <c r="AV10" s="6">
        <v>321763988157.99988</v>
      </c>
      <c r="AW10" s="6">
        <v>464906372899.98004</v>
      </c>
      <c r="AX10" s="6">
        <v>688059454563.73999</v>
      </c>
      <c r="AY10" s="6">
        <v>1112542911022.05</v>
      </c>
      <c r="AZ10" s="10">
        <v>2547101851176.9302</v>
      </c>
      <c r="BA10" s="10"/>
    </row>
    <row r="11" spans="1:54" ht="15.75" customHeight="1" x14ac:dyDescent="0.2">
      <c r="A11" s="5" t="s">
        <v>10</v>
      </c>
      <c r="B11" s="6">
        <v>0.11649</v>
      </c>
      <c r="C11" s="6">
        <v>0.15160000000000001</v>
      </c>
      <c r="D11" s="6">
        <v>0.52951000000000004</v>
      </c>
      <c r="E11" s="6">
        <v>3.1278100000000002</v>
      </c>
      <c r="F11" s="6">
        <v>7.0365599999999997</v>
      </c>
      <c r="G11" s="6">
        <v>20.021740000000001</v>
      </c>
      <c r="H11" s="6">
        <v>52.619520000000001</v>
      </c>
      <c r="I11" s="6">
        <v>103.67957</v>
      </c>
      <c r="J11" s="6">
        <v>211.51665</v>
      </c>
      <c r="K11" s="6">
        <v>534.70000000000005</v>
      </c>
      <c r="L11" s="6">
        <v>2380.3000000000002</v>
      </c>
      <c r="M11" s="6">
        <v>18245.2</v>
      </c>
      <c r="N11" s="6">
        <v>180706.7</v>
      </c>
      <c r="O11" s="6">
        <v>263023</v>
      </c>
      <c r="P11" s="6">
        <v>518927</v>
      </c>
      <c r="Q11" s="6">
        <v>2792694.5</v>
      </c>
      <c r="R11" s="6">
        <v>117200808.2</v>
      </c>
      <c r="S11" s="6">
        <v>1912182153.2</v>
      </c>
      <c r="T11" s="6">
        <v>4842768849.1999998</v>
      </c>
      <c r="U11" s="6">
        <v>5526846119.8999996</v>
      </c>
      <c r="V11" s="6">
        <v>6091070354.1800003</v>
      </c>
      <c r="W11" s="6">
        <v>6106751727.3500004</v>
      </c>
      <c r="X11" s="6">
        <v>6423179907.0299997</v>
      </c>
      <c r="Y11" s="6">
        <v>6375939874.8599997</v>
      </c>
      <c r="Z11" s="6">
        <v>6243821535.6700001</v>
      </c>
      <c r="AA11" s="6">
        <v>6259845222.1499996</v>
      </c>
      <c r="AB11" s="6">
        <v>6116706470.2299995</v>
      </c>
      <c r="AC11" s="6">
        <v>5976614953.0799999</v>
      </c>
      <c r="AD11" s="6">
        <v>5863723103.3000002</v>
      </c>
      <c r="AE11" s="6">
        <v>8961109364.3500004</v>
      </c>
      <c r="AF11" s="6">
        <v>9759473374.8400002</v>
      </c>
      <c r="AG11" s="6">
        <v>10278689301.139999</v>
      </c>
      <c r="AH11" s="6">
        <v>10868998440.99</v>
      </c>
      <c r="AI11" s="6">
        <v>11853558318.83</v>
      </c>
      <c r="AJ11" s="6">
        <v>13858992254.49</v>
      </c>
      <c r="AK11" s="6">
        <v>18189072545.560001</v>
      </c>
      <c r="AL11" s="6">
        <v>20496197517.240002</v>
      </c>
      <c r="AM11" s="6">
        <v>25842577438.549999</v>
      </c>
      <c r="AN11" s="6">
        <v>31986669264.639999</v>
      </c>
      <c r="AO11" s="6">
        <v>39451474681.940002</v>
      </c>
      <c r="AP11" s="6">
        <v>49136219493.029999</v>
      </c>
      <c r="AQ11" s="6">
        <v>70210476462.320007</v>
      </c>
      <c r="AR11" s="6">
        <v>89426595083.830002</v>
      </c>
      <c r="AS11" s="6">
        <v>126360876636.48</v>
      </c>
      <c r="AT11" s="6">
        <v>155856455899.60001</v>
      </c>
      <c r="AU11" s="6">
        <v>205972968571.29001</v>
      </c>
      <c r="AV11" s="6">
        <v>329308151617.21002</v>
      </c>
      <c r="AW11" s="6">
        <v>477105898286.26001</v>
      </c>
      <c r="AX11" s="6">
        <v>709357822189.5</v>
      </c>
      <c r="AY11" s="10">
        <v>1197197609878.1699</v>
      </c>
      <c r="AZ11" s="10">
        <v>2693130094252.7798</v>
      </c>
      <c r="BA11" s="10"/>
    </row>
    <row r="12" spans="1:54" ht="15.75" customHeight="1" x14ac:dyDescent="0.2">
      <c r="A12" s="5" t="s">
        <v>11</v>
      </c>
      <c r="B12" s="6">
        <v>0.11862</v>
      </c>
      <c r="C12" s="6">
        <v>0.15917000000000001</v>
      </c>
      <c r="D12" s="6">
        <v>0.60468</v>
      </c>
      <c r="E12" s="6">
        <v>3.3213599999999999</v>
      </c>
      <c r="F12" s="6">
        <v>7.8348000000000004</v>
      </c>
      <c r="G12" s="6">
        <v>22.241230000000002</v>
      </c>
      <c r="H12" s="6">
        <v>57.607129999999998</v>
      </c>
      <c r="I12" s="6">
        <v>106.59616</v>
      </c>
      <c r="J12" s="6">
        <v>227.37591</v>
      </c>
      <c r="K12" s="6">
        <v>624.5</v>
      </c>
      <c r="L12" s="6">
        <v>2701.7</v>
      </c>
      <c r="M12" s="6">
        <v>22201.1</v>
      </c>
      <c r="N12" s="6">
        <v>184525.7</v>
      </c>
      <c r="O12" s="6">
        <v>279487.7</v>
      </c>
      <c r="P12" s="6">
        <v>576687.19999999995</v>
      </c>
      <c r="Q12" s="6">
        <v>3564212.9</v>
      </c>
      <c r="R12" s="6" t="s">
        <v>4</v>
      </c>
      <c r="S12" s="6">
        <v>2146331298.2</v>
      </c>
      <c r="T12" s="6">
        <v>4939644278.5</v>
      </c>
      <c r="U12" s="6">
        <v>5638188558.5</v>
      </c>
      <c r="V12" s="6">
        <v>6143496357.5699997</v>
      </c>
      <c r="W12" s="6">
        <v>6134410263.1999998</v>
      </c>
      <c r="X12" s="6">
        <v>6457818241.9799995</v>
      </c>
      <c r="Y12" s="6">
        <v>6374677909.2299995</v>
      </c>
      <c r="Z12" s="6">
        <v>6247261480.8599997</v>
      </c>
      <c r="AA12" s="6">
        <v>6258577511.3299999</v>
      </c>
      <c r="AB12" s="6">
        <v>6114483160.5900002</v>
      </c>
      <c r="AC12" s="6">
        <v>5981648034.3599997</v>
      </c>
      <c r="AD12" s="6">
        <v>5890134168.9799995</v>
      </c>
      <c r="AE12" s="6">
        <v>9188821871.5900002</v>
      </c>
      <c r="AF12" s="6">
        <v>9771781983.5799999</v>
      </c>
      <c r="AG12" s="6">
        <v>10410083350.92</v>
      </c>
      <c r="AH12" s="6">
        <v>11008915508.27</v>
      </c>
      <c r="AI12" s="6">
        <v>11911715757.059999</v>
      </c>
      <c r="AJ12" s="6">
        <v>14623930538.610001</v>
      </c>
      <c r="AK12" s="6">
        <v>18301265595.049999</v>
      </c>
      <c r="AL12" s="6">
        <v>20891466668.560001</v>
      </c>
      <c r="AM12" s="6">
        <v>26256280699.662998</v>
      </c>
      <c r="AN12" s="6">
        <v>32474034446.529999</v>
      </c>
      <c r="AO12" s="6">
        <v>40472297777</v>
      </c>
      <c r="AP12" s="6">
        <v>49866311114.330002</v>
      </c>
      <c r="AQ12" s="6">
        <v>71265490871.509995</v>
      </c>
      <c r="AR12" s="6">
        <v>91809124971.970001</v>
      </c>
      <c r="AS12" s="6">
        <v>128817893584.21001</v>
      </c>
      <c r="AT12" s="6">
        <v>158685658200.76999</v>
      </c>
      <c r="AU12" s="6">
        <v>212649926987.53</v>
      </c>
      <c r="AV12" s="6">
        <v>344090281485.07996</v>
      </c>
      <c r="AW12" s="6">
        <v>492039518568.75989</v>
      </c>
      <c r="AX12" s="6">
        <v>727323561530.69995</v>
      </c>
      <c r="AY12" s="10">
        <v>1293577965211.6699</v>
      </c>
      <c r="AZ12" s="10">
        <v>3017100210226.1602</v>
      </c>
      <c r="BA12" s="10"/>
    </row>
    <row r="13" spans="1:54" ht="15.75" customHeight="1" x14ac:dyDescent="0.2">
      <c r="A13" s="5" t="s">
        <v>12</v>
      </c>
      <c r="B13" s="6">
        <v>0.12071</v>
      </c>
      <c r="C13" s="6">
        <v>0.1613</v>
      </c>
      <c r="D13" s="6">
        <v>0.64507999999999999</v>
      </c>
      <c r="E13" s="6">
        <v>3.4821900000000001</v>
      </c>
      <c r="F13" s="6">
        <v>8.6211800000000007</v>
      </c>
      <c r="G13" s="6">
        <v>23.61778</v>
      </c>
      <c r="H13" s="6">
        <v>62.485590000000002</v>
      </c>
      <c r="I13" s="6">
        <v>109.67531</v>
      </c>
      <c r="J13" s="6">
        <v>247.31188</v>
      </c>
      <c r="K13" s="6">
        <v>714.7</v>
      </c>
      <c r="L13" s="6">
        <v>3323</v>
      </c>
      <c r="M13" s="6">
        <v>27201.599999999999</v>
      </c>
      <c r="N13" s="6">
        <v>189202.6</v>
      </c>
      <c r="O13" s="6">
        <v>297714.2</v>
      </c>
      <c r="P13" s="6">
        <v>672270.9</v>
      </c>
      <c r="Q13" s="6">
        <v>3925426.4</v>
      </c>
      <c r="R13" s="6">
        <v>159832921.30000001</v>
      </c>
      <c r="S13" s="6">
        <v>2427735363.8000002</v>
      </c>
      <c r="T13" s="6">
        <v>4970331037</v>
      </c>
      <c r="U13" s="6">
        <v>5629490573.1999998</v>
      </c>
      <c r="V13" s="6">
        <v>6143258547.9799995</v>
      </c>
      <c r="W13" s="6">
        <v>6113043028.3999996</v>
      </c>
      <c r="X13" s="6">
        <v>6519739688.3500004</v>
      </c>
      <c r="Y13" s="6">
        <v>6363437030.3000002</v>
      </c>
      <c r="Z13" s="6">
        <v>6268592606.0900002</v>
      </c>
      <c r="AA13" s="6">
        <v>6251196520.0500002</v>
      </c>
      <c r="AB13" s="6">
        <v>6103360866.6800003</v>
      </c>
      <c r="AC13" s="6">
        <v>5954031622.9799995</v>
      </c>
      <c r="AD13" s="6">
        <v>5878600120.8800001</v>
      </c>
      <c r="AE13" s="6">
        <v>9319084677.5599995</v>
      </c>
      <c r="AF13" s="6">
        <v>9851180127.1000004</v>
      </c>
      <c r="AG13" s="6">
        <v>10508719688.690001</v>
      </c>
      <c r="AH13" s="6">
        <v>11146536413.91</v>
      </c>
      <c r="AI13" s="6">
        <v>11891487577.280001</v>
      </c>
      <c r="AJ13" s="6">
        <v>14955121907.139999</v>
      </c>
      <c r="AK13" s="6">
        <v>18440341104.330002</v>
      </c>
      <c r="AL13" s="6">
        <v>21313079711.610001</v>
      </c>
      <c r="AM13" s="6">
        <v>26646741158.639999</v>
      </c>
      <c r="AN13" s="6">
        <v>33082887028.389999</v>
      </c>
      <c r="AO13" s="6">
        <v>41619274494.559998</v>
      </c>
      <c r="AP13" s="6">
        <v>51177172215.919998</v>
      </c>
      <c r="AQ13" s="6">
        <v>72968736103.339081</v>
      </c>
      <c r="AR13" s="6">
        <v>93442801992.130005</v>
      </c>
      <c r="AS13" s="6">
        <v>129863577790.31</v>
      </c>
      <c r="AT13" s="6">
        <v>161647762781.73999</v>
      </c>
      <c r="AU13" s="6">
        <v>224680003488.79001</v>
      </c>
      <c r="AV13" s="6">
        <v>364511958974.35999</v>
      </c>
      <c r="AW13" s="6">
        <v>507560075107.72986</v>
      </c>
      <c r="AX13" s="6">
        <v>742250277706.13</v>
      </c>
      <c r="AY13" s="10">
        <v>1403076723739.3101</v>
      </c>
      <c r="AZ13" s="10">
        <v>3457656725736.3701</v>
      </c>
      <c r="BA13" s="10"/>
    </row>
    <row r="14" spans="1:54" ht="15.75" customHeight="1" x14ac:dyDescent="0.2">
      <c r="A14" s="5" t="s">
        <v>13</v>
      </c>
      <c r="B14" s="6">
        <v>0.12447</v>
      </c>
      <c r="C14" s="6">
        <v>0.1709</v>
      </c>
      <c r="D14" s="6">
        <v>0.82245999999999997</v>
      </c>
      <c r="E14" s="6">
        <v>3.7456</v>
      </c>
      <c r="F14" s="6">
        <v>9.3628499999999999</v>
      </c>
      <c r="G14" s="6">
        <v>25.258099999999999</v>
      </c>
      <c r="H14" s="6">
        <v>65.509379999999993</v>
      </c>
      <c r="I14" s="6">
        <v>116.61617</v>
      </c>
      <c r="J14" s="6">
        <v>261.28919000000002</v>
      </c>
      <c r="K14" s="6">
        <v>795.2</v>
      </c>
      <c r="L14" s="6">
        <v>3955.5</v>
      </c>
      <c r="M14" s="6">
        <v>34134.400000000001</v>
      </c>
      <c r="N14" s="6">
        <v>194249.9</v>
      </c>
      <c r="O14" s="6">
        <v>318642.2</v>
      </c>
      <c r="P14" s="6">
        <v>801058.4</v>
      </c>
      <c r="Q14" s="6">
        <v>4262018.2</v>
      </c>
      <c r="R14" s="6">
        <v>168480825.59999999</v>
      </c>
      <c r="S14" s="6">
        <v>2594636127.5</v>
      </c>
      <c r="T14" s="6">
        <v>4992506851.8999996</v>
      </c>
      <c r="U14" s="6">
        <v>5703496909.6999998</v>
      </c>
      <c r="V14" s="6">
        <v>6163316166.4099998</v>
      </c>
      <c r="W14" s="6">
        <v>6077482948.1999998</v>
      </c>
      <c r="X14" s="6">
        <v>6466332328.0100002</v>
      </c>
      <c r="Y14" s="6">
        <v>6416124323.0600004</v>
      </c>
      <c r="Z14" s="6">
        <v>6262469854.7799997</v>
      </c>
      <c r="AA14" s="6">
        <v>6301162640.5500002</v>
      </c>
      <c r="AB14" s="6">
        <v>6069934556.9099998</v>
      </c>
      <c r="AC14" s="6">
        <v>6011020810.9799995</v>
      </c>
      <c r="AD14" s="6">
        <v>5818060333.2200003</v>
      </c>
      <c r="AE14" s="6">
        <v>9436937131.6700001</v>
      </c>
      <c r="AF14" s="6">
        <v>9858583174.1200008</v>
      </c>
      <c r="AG14" s="6">
        <v>10479466037.309999</v>
      </c>
      <c r="AH14" s="6">
        <v>11237647469.780001</v>
      </c>
      <c r="AI14" s="6">
        <v>11956105642.139999</v>
      </c>
      <c r="AJ14" s="6">
        <v>15418933484.07</v>
      </c>
      <c r="AK14" s="6">
        <v>18729475134.529999</v>
      </c>
      <c r="AL14" s="6">
        <v>21678128872.889999</v>
      </c>
      <c r="AM14" s="6">
        <v>27399494273.529999</v>
      </c>
      <c r="AN14" s="6">
        <v>33634515416.57</v>
      </c>
      <c r="AO14" s="6">
        <v>42218041253.989998</v>
      </c>
      <c r="AP14" s="6">
        <v>52834121851.279999</v>
      </c>
      <c r="AQ14" s="6">
        <v>74698095148.98822</v>
      </c>
      <c r="AR14" s="6">
        <v>95227413792.5</v>
      </c>
      <c r="AS14" s="6">
        <v>132246393834.61</v>
      </c>
      <c r="AT14" s="6">
        <v>164387910909.82001</v>
      </c>
      <c r="AU14" s="6">
        <v>245960148963.07999</v>
      </c>
      <c r="AV14" s="6">
        <v>378500157561.14996</v>
      </c>
      <c r="AW14" s="6">
        <v>520551464264.13983</v>
      </c>
      <c r="AX14" s="6">
        <v>768922460180.32996</v>
      </c>
      <c r="AY14" s="10">
        <v>1487971831354.1499</v>
      </c>
      <c r="AZ14" s="10">
        <v>3706807674025.9102</v>
      </c>
      <c r="BA14" s="10"/>
    </row>
    <row r="15" spans="1:54" ht="15.75" customHeight="1" x14ac:dyDescent="0.2">
      <c r="A15" s="5" t="s">
        <v>14</v>
      </c>
      <c r="B15" s="6">
        <v>0.13059999999999999</v>
      </c>
      <c r="C15" s="6">
        <v>0.18015</v>
      </c>
      <c r="D15" s="6">
        <v>0.86075000000000002</v>
      </c>
      <c r="E15" s="6">
        <v>3.9439899999999999</v>
      </c>
      <c r="F15" s="6">
        <v>10.01885</v>
      </c>
      <c r="G15" s="6">
        <v>27.058579999999999</v>
      </c>
      <c r="H15" s="6">
        <v>69.676739999999995</v>
      </c>
      <c r="I15" s="6">
        <v>124.26737</v>
      </c>
      <c r="J15" s="6">
        <v>282.07382999999999</v>
      </c>
      <c r="K15" s="6">
        <v>891.8</v>
      </c>
      <c r="L15" s="6">
        <v>4779.2</v>
      </c>
      <c r="M15" s="6">
        <v>39081</v>
      </c>
      <c r="N15" s="6">
        <v>198292.1</v>
      </c>
      <c r="O15" s="6">
        <v>333123</v>
      </c>
      <c r="P15" s="6">
        <v>895161.1</v>
      </c>
      <c r="Q15" s="6">
        <v>4546384.5</v>
      </c>
      <c r="R15" s="6">
        <v>173949382.09999999</v>
      </c>
      <c r="S15" s="6">
        <v>2716217939.5999999</v>
      </c>
      <c r="T15" s="6">
        <v>5037457069.6999998</v>
      </c>
      <c r="U15" s="6">
        <v>5754239098.8999996</v>
      </c>
      <c r="V15" s="6">
        <v>6163237496.7700005</v>
      </c>
      <c r="W15" s="6">
        <v>6108242967.1800003</v>
      </c>
      <c r="X15" s="6">
        <v>6422975873.5500002</v>
      </c>
      <c r="Y15" s="6">
        <v>6425287214.8500004</v>
      </c>
      <c r="Z15" s="6">
        <v>6252632424.0200005</v>
      </c>
      <c r="AA15" s="6">
        <v>6353542101.0299997</v>
      </c>
      <c r="AB15" s="6">
        <v>6052895003.1400003</v>
      </c>
      <c r="AC15" s="6">
        <v>6017225318.7600002</v>
      </c>
      <c r="AD15" s="6">
        <v>5815455311.4099998</v>
      </c>
      <c r="AE15" s="6">
        <v>9531965270.8400002</v>
      </c>
      <c r="AF15" s="6">
        <v>9973696249.7299995</v>
      </c>
      <c r="AG15" s="6">
        <v>10500002647.6</v>
      </c>
      <c r="AH15" s="6">
        <v>11326169557.780001</v>
      </c>
      <c r="AI15" s="6">
        <v>12020286896.67</v>
      </c>
      <c r="AJ15" s="6">
        <v>15559392947.559999</v>
      </c>
      <c r="AK15" s="6">
        <v>18744693032.419998</v>
      </c>
      <c r="AL15" s="6">
        <v>22127428770.16</v>
      </c>
      <c r="AM15" s="6">
        <v>27751162331.880001</v>
      </c>
      <c r="AN15" s="6">
        <v>34103106354.419998</v>
      </c>
      <c r="AO15" s="6">
        <v>42924942003.360001</v>
      </c>
      <c r="AP15" s="6">
        <v>55065618933.459999</v>
      </c>
      <c r="AQ15" s="6">
        <v>77006266289.091904</v>
      </c>
      <c r="AR15" s="6">
        <v>96965758359.899994</v>
      </c>
      <c r="AS15" s="6">
        <v>139523502258.73001</v>
      </c>
      <c r="AT15" s="6">
        <v>168405387113.28</v>
      </c>
      <c r="AU15" s="6">
        <v>258171564351.35001</v>
      </c>
      <c r="AV15" s="6">
        <v>396538504176.93011</v>
      </c>
      <c r="AW15" s="6">
        <v>530514388681.71973</v>
      </c>
      <c r="AX15" s="6">
        <v>787982113862.10999</v>
      </c>
      <c r="AY15" s="6">
        <v>1593669357396.3601</v>
      </c>
      <c r="AZ15" s="10">
        <v>4150841743025.1699</v>
      </c>
      <c r="BA15" s="10"/>
    </row>
    <row r="16" spans="1:54" ht="15.75" customHeight="1" thickBot="1" x14ac:dyDescent="0.25">
      <c r="A16" s="5" t="s">
        <v>15</v>
      </c>
      <c r="B16" s="6">
        <v>0.12642</v>
      </c>
      <c r="C16" s="6">
        <v>0.18359</v>
      </c>
      <c r="D16" s="6">
        <v>0.89376</v>
      </c>
      <c r="E16" s="6">
        <v>4.2542299999999997</v>
      </c>
      <c r="F16" s="6">
        <v>10.84404</v>
      </c>
      <c r="G16" s="6">
        <v>29.73489</v>
      </c>
      <c r="H16" s="6">
        <v>72.346050000000005</v>
      </c>
      <c r="I16" s="6">
        <v>128.30323999999999</v>
      </c>
      <c r="J16" s="6">
        <v>303.2706</v>
      </c>
      <c r="K16" s="6">
        <v>997.5</v>
      </c>
      <c r="L16" s="6">
        <v>5535.8</v>
      </c>
      <c r="M16" s="6">
        <v>44913.599999999999</v>
      </c>
      <c r="N16" s="6">
        <v>206242.5</v>
      </c>
      <c r="O16" s="6">
        <v>340840.7</v>
      </c>
      <c r="P16" s="6">
        <v>946752.3</v>
      </c>
      <c r="Q16" s="6">
        <v>4902258.9000000004</v>
      </c>
      <c r="R16" s="6">
        <v>259166748.80000001</v>
      </c>
      <c r="S16" s="6">
        <v>2785359018.9000001</v>
      </c>
      <c r="T16" s="6">
        <v>5017983915.1000004</v>
      </c>
      <c r="U16" s="6">
        <v>5746429622.6999998</v>
      </c>
      <c r="V16" s="6">
        <v>6053412531.5299997</v>
      </c>
      <c r="W16" s="6">
        <v>6168227566.8100004</v>
      </c>
      <c r="X16" s="6">
        <v>6438001964.2700005</v>
      </c>
      <c r="Y16" s="6">
        <v>6367302394.6199999</v>
      </c>
      <c r="Z16" s="6">
        <v>6243681633.2399998</v>
      </c>
      <c r="AA16" s="6">
        <v>6308353145.7299995</v>
      </c>
      <c r="AB16" s="6">
        <v>6030281014.9399996</v>
      </c>
      <c r="AC16" s="6">
        <v>5968845103</v>
      </c>
      <c r="AD16" s="6">
        <v>5826261050.2200003</v>
      </c>
      <c r="AE16" s="6">
        <v>9539469918.9200001</v>
      </c>
      <c r="AF16" s="6">
        <v>9971625913.0599995</v>
      </c>
      <c r="AG16" s="6">
        <v>10533772127.08</v>
      </c>
      <c r="AH16" s="6">
        <v>11372602526.35</v>
      </c>
      <c r="AI16" s="6">
        <v>12282459890.559999</v>
      </c>
      <c r="AJ16" s="6">
        <v>15673047798.68</v>
      </c>
      <c r="AK16" s="6">
        <v>18696723076.099998</v>
      </c>
      <c r="AL16" s="6">
        <v>22378430988.77</v>
      </c>
      <c r="AM16" s="6">
        <v>28158270912.740002</v>
      </c>
      <c r="AN16" s="6">
        <v>34948375657.300003</v>
      </c>
      <c r="AO16" s="6">
        <v>43657758511.589996</v>
      </c>
      <c r="AP16" s="6">
        <v>56673850639.980003</v>
      </c>
      <c r="AQ16" s="6">
        <v>78492487228.47139</v>
      </c>
      <c r="AR16" s="6">
        <v>100122021876</v>
      </c>
      <c r="AS16" s="6">
        <v>139836748840.81</v>
      </c>
      <c r="AT16" s="6">
        <v>173343582338.10001</v>
      </c>
      <c r="AU16" s="6">
        <v>262723124852.29001</v>
      </c>
      <c r="AV16" s="6">
        <v>407325615615.10986</v>
      </c>
      <c r="AW16" s="6">
        <v>540778757708.16992</v>
      </c>
      <c r="AX16" s="6">
        <v>812511287857.18994</v>
      </c>
      <c r="AY16" s="10">
        <v>1667314678591.6499</v>
      </c>
      <c r="AZ16" s="46">
        <v>5541955135137.1797</v>
      </c>
      <c r="BA16" s="10"/>
      <c r="BB16" s="41"/>
    </row>
    <row r="17" spans="1:53" ht="15.75" customHeight="1" thickBo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43"/>
      <c r="BA17" s="45" t="s">
        <v>5</v>
      </c>
    </row>
    <row r="18" spans="1:53" ht="15.75" customHeight="1" thickBot="1" x14ac:dyDescent="0.25">
      <c r="A18" s="14" t="s">
        <v>16</v>
      </c>
      <c r="B18" s="7">
        <v>0.11654166666666667</v>
      </c>
      <c r="C18" s="7">
        <v>0.15154500000000001</v>
      </c>
      <c r="D18" s="7">
        <v>0.48287916666666675</v>
      </c>
      <c r="E18" s="7">
        <v>2.8614383333333335</v>
      </c>
      <c r="F18" s="7">
        <v>7.287043333333334</v>
      </c>
      <c r="G18" s="7">
        <v>19.917983333333336</v>
      </c>
      <c r="H18" s="7">
        <v>51.945363333333326</v>
      </c>
      <c r="I18" s="7">
        <v>101.60306666666666</v>
      </c>
      <c r="J18" s="7">
        <v>204.95701916666664</v>
      </c>
      <c r="K18" s="7">
        <v>575.93333333333328</v>
      </c>
      <c r="L18" s="7">
        <v>2673.3166666666671</v>
      </c>
      <c r="M18" s="7">
        <v>20631.399999999998</v>
      </c>
      <c r="N18" s="7">
        <v>149520.9</v>
      </c>
      <c r="O18" s="7">
        <v>266449.95</v>
      </c>
      <c r="P18" s="7">
        <v>577418.90833333333</v>
      </c>
      <c r="Q18" s="7">
        <v>2775815.1333333333</v>
      </c>
      <c r="R18" s="7">
        <v>88283452.845454544</v>
      </c>
      <c r="S18" s="7">
        <v>1842243802.8166666</v>
      </c>
      <c r="T18" s="7">
        <v>4573443536.4666662</v>
      </c>
      <c r="U18" s="7">
        <v>5506621704.4833326</v>
      </c>
      <c r="V18" s="7">
        <v>5996816256.8316679</v>
      </c>
      <c r="W18" s="7">
        <v>6077153710.4483337</v>
      </c>
      <c r="X18" s="7">
        <v>6357976184.8225012</v>
      </c>
      <c r="Y18" s="7">
        <v>6376687044.2974997</v>
      </c>
      <c r="Z18" s="7">
        <v>6254538751.8800011</v>
      </c>
      <c r="AA18" s="7">
        <v>6245727309.1375008</v>
      </c>
      <c r="AB18" s="7">
        <v>6127831242.2433329</v>
      </c>
      <c r="AC18" s="7">
        <v>5998786527.4350004</v>
      </c>
      <c r="AD18" s="7">
        <v>5862969831.5141668</v>
      </c>
      <c r="AE18" s="7">
        <v>8277051578.8499994</v>
      </c>
      <c r="AF18" s="7">
        <v>9786323773.7858334</v>
      </c>
      <c r="AG18" s="7">
        <v>10287953232.040834</v>
      </c>
      <c r="AH18" s="7">
        <v>10892429959.475836</v>
      </c>
      <c r="AI18" s="7">
        <v>11787049876.528334</v>
      </c>
      <c r="AJ18" s="7">
        <v>13871481310.407499</v>
      </c>
      <c r="AK18" s="7">
        <v>17806282039.735832</v>
      </c>
      <c r="AL18" s="7">
        <v>20427562102.128338</v>
      </c>
      <c r="AM18" s="7">
        <v>25448231466.886078</v>
      </c>
      <c r="AN18" s="7">
        <v>31619179025.915833</v>
      </c>
      <c r="AO18" s="7">
        <v>39408235808.345001</v>
      </c>
      <c r="AP18" s="7">
        <v>49085824110.763336</v>
      </c>
      <c r="AQ18" s="7">
        <v>69125157340.732559</v>
      </c>
      <c r="AR18" s="7">
        <v>89067671706.860001</v>
      </c>
      <c r="AS18" s="7">
        <v>122629212157.005</v>
      </c>
      <c r="AT18" s="7">
        <v>156080983288.51584</v>
      </c>
      <c r="AU18" s="7">
        <v>210827302772.6217</v>
      </c>
      <c r="AV18" s="7">
        <v>332552029788.10333</v>
      </c>
      <c r="AW18" s="7">
        <v>475978978755.10248</v>
      </c>
      <c r="AX18" s="7">
        <v>697489637979.87</v>
      </c>
      <c r="AY18" s="40">
        <v>1205412282852.5901</v>
      </c>
      <c r="AZ18" s="44">
        <v>2948764933517.6699</v>
      </c>
      <c r="BA18" s="48">
        <v>7114845754874.8096</v>
      </c>
    </row>
    <row r="19" spans="1:53" ht="15.75" customHeight="1" x14ac:dyDescent="0.2">
      <c r="AZ19" s="15"/>
    </row>
    <row r="20" spans="1:53" x14ac:dyDescent="0.2">
      <c r="AY20" s="16" t="s">
        <v>23</v>
      </c>
      <c r="AZ20" s="16" t="s">
        <v>2</v>
      </c>
    </row>
    <row r="21" spans="1:53" x14ac:dyDescent="0.2">
      <c r="AR21" s="17"/>
      <c r="AS21" s="18"/>
      <c r="AV21" s="19"/>
      <c r="AY21" s="20" t="s">
        <v>20</v>
      </c>
      <c r="AZ21" s="21">
        <f>+BA6/BA5-1</f>
        <v>0.12004549570061207</v>
      </c>
    </row>
    <row r="22" spans="1:53" x14ac:dyDescent="0.2">
      <c r="C22" s="23"/>
      <c r="D22" s="23"/>
      <c r="E22" s="23"/>
      <c r="AN22" s="11"/>
      <c r="AO22" s="11"/>
      <c r="AP22" s="11"/>
      <c r="AQ22" s="11"/>
      <c r="AR22" s="11"/>
      <c r="AS22" s="11"/>
      <c r="AT22" s="8"/>
      <c r="AU22" s="11"/>
      <c r="AV22" s="11"/>
      <c r="AW22" s="8"/>
      <c r="AX22" s="29"/>
      <c r="AY22" s="20" t="s">
        <v>19</v>
      </c>
      <c r="AZ22" s="21">
        <f>+BA6/AZ16-1</f>
        <v>0.35650988330293898</v>
      </c>
    </row>
    <row r="23" spans="1:53" x14ac:dyDescent="0.2">
      <c r="AR23" s="22"/>
      <c r="AS23" s="23"/>
      <c r="AT23" s="24"/>
      <c r="AU23" s="25"/>
      <c r="AV23" s="8"/>
      <c r="AY23" s="20" t="s">
        <v>18</v>
      </c>
      <c r="AZ23" s="21">
        <f>+BA6/AZ15-1</f>
        <v>0.81113070048198987</v>
      </c>
    </row>
    <row r="24" spans="1:53" x14ac:dyDescent="0.2">
      <c r="AT24" s="26"/>
      <c r="AU24" s="8"/>
      <c r="AV24" s="11"/>
      <c r="AY24" s="20" t="s">
        <v>17</v>
      </c>
      <c r="AZ24" s="21">
        <f>+BA6/AZ14-1</f>
        <v>1.0280838863890058</v>
      </c>
    </row>
    <row r="25" spans="1:53" ht="25.5" x14ac:dyDescent="0.2">
      <c r="AS25" s="8"/>
      <c r="AT25" s="23"/>
      <c r="AU25" s="23"/>
      <c r="AY25" s="47" t="s">
        <v>24</v>
      </c>
      <c r="AZ25" s="42">
        <f>+BA6/AZ6-1</f>
        <v>2.970663920046368</v>
      </c>
      <c r="BA25" s="15"/>
    </row>
    <row r="26" spans="1:53" x14ac:dyDescent="0.2">
      <c r="AU26" s="11"/>
    </row>
    <row r="28" spans="1:53" x14ac:dyDescent="0.2">
      <c r="AR28" s="17"/>
    </row>
    <row r="29" spans="1:53" x14ac:dyDescent="0.2">
      <c r="AR29" s="17"/>
      <c r="AT29" s="8"/>
    </row>
    <row r="31" spans="1:53" x14ac:dyDescent="0.2">
      <c r="AR31" s="17"/>
      <c r="AT31" s="8"/>
    </row>
    <row r="34" spans="44:46" x14ac:dyDescent="0.2">
      <c r="AR34" s="17"/>
    </row>
    <row r="35" spans="44:46" x14ac:dyDescent="0.2">
      <c r="AR35" s="17"/>
      <c r="AT35" s="8"/>
    </row>
  </sheetData>
  <phoneticPr fontId="5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8"/>
  <sheetViews>
    <sheetView showGridLines="0" workbookViewId="0">
      <pane xSplit="1" topLeftCell="Z1" activePane="topRight" state="frozen"/>
      <selection pane="topRight" activeCell="BA18" sqref="BA18"/>
    </sheetView>
  </sheetViews>
  <sheetFormatPr baseColWidth="10" defaultColWidth="11.42578125" defaultRowHeight="12.75" x14ac:dyDescent="0.2"/>
  <cols>
    <col min="1" max="1" width="20.140625" style="2" customWidth="1"/>
    <col min="2" max="2" width="7.28515625" style="2" bestFit="1" customWidth="1"/>
    <col min="3" max="3" width="7.7109375" style="2" bestFit="1" customWidth="1"/>
    <col min="4" max="8" width="8.85546875" style="2" bestFit="1" customWidth="1"/>
    <col min="9" max="9" width="7.7109375" style="2" bestFit="1" customWidth="1"/>
    <col min="10" max="14" width="8.85546875" style="2" bestFit="1" customWidth="1"/>
    <col min="15" max="15" width="7.7109375" style="2" bestFit="1" customWidth="1"/>
    <col min="16" max="17" width="8.85546875" style="2" bestFit="1" customWidth="1"/>
    <col min="18" max="18" width="10" style="2" bestFit="1" customWidth="1"/>
    <col min="19" max="19" width="8.85546875" style="2" bestFit="1" customWidth="1"/>
    <col min="20" max="21" width="7.7109375" style="2" bestFit="1" customWidth="1"/>
    <col min="22" max="30" width="7.28515625" style="2" bestFit="1" customWidth="1"/>
    <col min="31" max="31" width="7.7109375" style="2" bestFit="1" customWidth="1"/>
    <col min="32" max="35" width="7.28515625" style="2" bestFit="1" customWidth="1"/>
    <col min="36" max="50" width="7.7109375" style="2" bestFit="1" customWidth="1"/>
    <col min="51" max="51" width="8.85546875" style="2" bestFit="1" customWidth="1"/>
    <col min="52" max="52" width="11.5703125" style="2" bestFit="1" customWidth="1"/>
    <col min="53" max="16384" width="11.42578125" style="2"/>
  </cols>
  <sheetData>
    <row r="1" spans="1:53" ht="52.5" customHeight="1" x14ac:dyDescent="0.2">
      <c r="B1" s="1"/>
      <c r="C1" s="1"/>
      <c r="D1" s="1"/>
      <c r="E1" s="1"/>
      <c r="G1" s="3"/>
      <c r="Z1" s="1" t="s">
        <v>0</v>
      </c>
    </row>
    <row r="2" spans="1:53" x14ac:dyDescent="0.2">
      <c r="G2" s="3"/>
      <c r="Z2" s="2" t="s">
        <v>1</v>
      </c>
    </row>
    <row r="4" spans="1:53" x14ac:dyDescent="0.2">
      <c r="A4" s="30" t="s">
        <v>21</v>
      </c>
      <c r="B4" s="31">
        <v>1973</v>
      </c>
      <c r="C4" s="31">
        <v>1974</v>
      </c>
      <c r="D4" s="31">
        <v>1975</v>
      </c>
      <c r="E4" s="31">
        <v>1976</v>
      </c>
      <c r="F4" s="31">
        <v>1977</v>
      </c>
      <c r="G4" s="31">
        <v>1978</v>
      </c>
      <c r="H4" s="31">
        <v>1979</v>
      </c>
      <c r="I4" s="31">
        <v>1980</v>
      </c>
      <c r="J4" s="31">
        <v>1981</v>
      </c>
      <c r="K4" s="31">
        <v>1982</v>
      </c>
      <c r="L4" s="31">
        <v>1983</v>
      </c>
      <c r="M4" s="31">
        <v>1984</v>
      </c>
      <c r="N4" s="31">
        <v>1985</v>
      </c>
      <c r="O4" s="31">
        <v>1986</v>
      </c>
      <c r="P4" s="31">
        <v>1987</v>
      </c>
      <c r="Q4" s="31">
        <v>1988</v>
      </c>
      <c r="R4" s="31">
        <v>1989</v>
      </c>
      <c r="S4" s="31">
        <v>1990</v>
      </c>
      <c r="T4" s="31">
        <v>1991</v>
      </c>
      <c r="U4" s="31">
        <v>1992</v>
      </c>
      <c r="V4" s="31">
        <v>1993</v>
      </c>
      <c r="W4" s="31">
        <v>1994</v>
      </c>
      <c r="X4" s="31">
        <v>1995</v>
      </c>
      <c r="Y4" s="31">
        <v>1996</v>
      </c>
      <c r="Z4" s="31">
        <v>1997</v>
      </c>
      <c r="AA4" s="31">
        <v>1998</v>
      </c>
      <c r="AB4" s="31">
        <v>1999</v>
      </c>
      <c r="AC4" s="31">
        <v>2000</v>
      </c>
      <c r="AD4" s="31">
        <v>2001</v>
      </c>
      <c r="AE4" s="31">
        <v>2002</v>
      </c>
      <c r="AF4" s="31">
        <v>2003</v>
      </c>
      <c r="AG4" s="31">
        <v>2004</v>
      </c>
      <c r="AH4" s="31">
        <v>2005</v>
      </c>
      <c r="AI4" s="31">
        <v>2006</v>
      </c>
      <c r="AJ4" s="31">
        <v>2007</v>
      </c>
      <c r="AK4" s="31">
        <v>2008</v>
      </c>
      <c r="AL4" s="31">
        <v>2009</v>
      </c>
      <c r="AM4" s="31">
        <v>2010</v>
      </c>
      <c r="AN4" s="31">
        <v>2011</v>
      </c>
      <c r="AO4" s="31">
        <v>2012</v>
      </c>
      <c r="AP4" s="31">
        <v>2013</v>
      </c>
      <c r="AQ4" s="31">
        <v>2014</v>
      </c>
      <c r="AR4" s="31">
        <v>2015</v>
      </c>
      <c r="AS4" s="31">
        <v>2016</v>
      </c>
      <c r="AT4" s="31">
        <v>2017</v>
      </c>
      <c r="AU4" s="31">
        <v>2018</v>
      </c>
      <c r="AV4" s="31">
        <v>2019</v>
      </c>
      <c r="AW4" s="31">
        <v>2020</v>
      </c>
      <c r="AX4" s="31">
        <v>2021</v>
      </c>
      <c r="AY4" s="31">
        <v>2022</v>
      </c>
      <c r="AZ4" s="31">
        <v>2023</v>
      </c>
      <c r="BA4" s="31">
        <v>2024</v>
      </c>
    </row>
    <row r="5" spans="1:53" ht="15" customHeight="1" x14ac:dyDescent="0.2">
      <c r="A5" s="52" t="s">
        <v>3</v>
      </c>
      <c r="B5" s="32" t="s">
        <v>4</v>
      </c>
      <c r="C5" s="9">
        <v>2.9109318145862907E-2</v>
      </c>
      <c r="D5" s="9">
        <v>3.9272291519145894E-2</v>
      </c>
      <c r="E5" s="9">
        <v>0.17609872896527035</v>
      </c>
      <c r="F5" s="9">
        <v>6.4194930692510838E-2</v>
      </c>
      <c r="G5" s="9">
        <v>0.10475892748459067</v>
      </c>
      <c r="H5" s="9">
        <v>0.11225600632791972</v>
      </c>
      <c r="I5" s="9">
        <v>6.0108741251250063E-2</v>
      </c>
      <c r="J5" s="9">
        <v>2.6987783005324072E-2</v>
      </c>
      <c r="K5" s="9">
        <v>8.1542358540524523E-2</v>
      </c>
      <c r="L5" s="9">
        <v>9.0526315789473635E-2</v>
      </c>
      <c r="M5" s="9">
        <v>0.14182232017052629</v>
      </c>
      <c r="N5" s="9">
        <v>0.25990791208008268</v>
      </c>
      <c r="O5" s="9">
        <v>2.5174248760560989E-2</v>
      </c>
      <c r="P5" s="9">
        <v>7.7440575612008677E-2</v>
      </c>
      <c r="Q5" s="9">
        <v>0.10134445936915069</v>
      </c>
      <c r="R5" s="9">
        <v>8.203450862213732E-2</v>
      </c>
      <c r="S5" s="9">
        <v>0.68552109065929678</v>
      </c>
      <c r="T5" s="9">
        <v>6.1638846854220872E-2</v>
      </c>
      <c r="U5" s="9">
        <v>1.7134322858483406E-2</v>
      </c>
      <c r="V5" s="9">
        <v>-6.4540006813089638E-3</v>
      </c>
      <c r="W5" s="9">
        <v>2.2768896053606655E-3</v>
      </c>
      <c r="X5" s="9">
        <v>5.4250886559468574E-3</v>
      </c>
      <c r="Y5" s="9">
        <v>-4.8053241644993323E-3</v>
      </c>
      <c r="Z5" s="9">
        <v>-8.3341757264170976E-3</v>
      </c>
      <c r="AA5" s="9">
        <v>-6.4943509137505157E-3</v>
      </c>
      <c r="AB5" s="9">
        <v>-1.3858725023847981E-3</v>
      </c>
      <c r="AC5" s="9">
        <v>-1.8414827107539086E-3</v>
      </c>
      <c r="AD5" s="9">
        <v>-1.1388783412360983E-3</v>
      </c>
      <c r="AE5" s="9">
        <v>1.3206078966731835E-2</v>
      </c>
      <c r="AF5" s="9">
        <v>-2.6986605659232968E-3</v>
      </c>
      <c r="AG5" s="9">
        <v>3.8942455170867755E-3</v>
      </c>
      <c r="AH5" s="9">
        <v>-4.8234769640946931E-4</v>
      </c>
      <c r="AI5" s="9">
        <v>2.7781635115440217E-3</v>
      </c>
      <c r="AJ5" s="9">
        <v>1.3720230569571721E-2</v>
      </c>
      <c r="AK5" s="9">
        <v>8.3011487294103199E-3</v>
      </c>
      <c r="AL5" s="9">
        <v>-1.4780757059682753E-3</v>
      </c>
      <c r="AM5" s="9">
        <v>5.3733339249896787E-3</v>
      </c>
      <c r="AN5" s="9">
        <v>2.2060218125074915E-2</v>
      </c>
      <c r="AO5" s="9">
        <v>1.5451033248728516E-2</v>
      </c>
      <c r="AP5" s="9">
        <v>1.1364588738523711E-2</v>
      </c>
      <c r="AQ5" s="9">
        <v>3.5830334348721626E-2</v>
      </c>
      <c r="AR5" s="9">
        <v>2.3625017266187071E-2</v>
      </c>
      <c r="AS5" s="9">
        <v>3.123611075766412E-2</v>
      </c>
      <c r="AT5" s="9">
        <v>1.2393926148504783E-2</v>
      </c>
      <c r="AU5" s="9">
        <v>8.5179367347449075E-3</v>
      </c>
      <c r="AV5" s="9">
        <v>1.9179273557411301E-2</v>
      </c>
      <c r="AW5" s="9">
        <v>3.2033037753509262E-2</v>
      </c>
      <c r="AX5" s="9">
        <v>6.3522517573828402E-2</v>
      </c>
      <c r="AY5" s="9">
        <v>3.0800000000000001E-2</v>
      </c>
      <c r="AZ5" s="33">
        <f>+(Índices!AZ5-Índices!AY16)/Índices!AY16</f>
        <v>6.5720892080760762E-2</v>
      </c>
      <c r="BA5" s="51">
        <f>+(Índices!BA5-Índices!AZ16)/Índices!AZ16</f>
        <v>0.21112034154863818</v>
      </c>
    </row>
    <row r="6" spans="1:53" ht="15" customHeight="1" x14ac:dyDescent="0.2">
      <c r="A6" s="35" t="s">
        <v>5</v>
      </c>
      <c r="B6" s="9">
        <v>5.0859525989217828E-2</v>
      </c>
      <c r="C6" s="9">
        <v>4.6118370484246347E-4</v>
      </c>
      <c r="D6" s="9">
        <v>7.3742138364779872E-2</v>
      </c>
      <c r="E6" s="9">
        <v>0.33171288588688569</v>
      </c>
      <c r="F6" s="9">
        <v>9.8082092535777113E-2</v>
      </c>
      <c r="G6" s="9">
        <v>9.5634826231943887E-2</v>
      </c>
      <c r="H6" s="9">
        <v>6.8084326671970286E-2</v>
      </c>
      <c r="I6" s="9">
        <v>5.8055917307432502E-2</v>
      </c>
      <c r="J6" s="9">
        <v>3.0782176809683447E-2</v>
      </c>
      <c r="K6" s="9">
        <v>8.1402439024390205E-2</v>
      </c>
      <c r="L6" s="9">
        <v>0.16905681191395486</v>
      </c>
      <c r="M6" s="9">
        <v>0.12488727871031033</v>
      </c>
      <c r="N6" s="9">
        <v>0.22225599519324232</v>
      </c>
      <c r="O6" s="9">
        <v>1.0964624978421158E-2</v>
      </c>
      <c r="P6" s="9">
        <v>4.310883803204274E-2</v>
      </c>
      <c r="Q6" s="9">
        <v>0.13808146616228398</v>
      </c>
      <c r="R6" s="9">
        <v>0.10022395879295451</v>
      </c>
      <c r="S6" s="9">
        <v>0.72485287561002831</v>
      </c>
      <c r="T6" s="9">
        <v>0.34269005762432414</v>
      </c>
      <c r="U6" s="9">
        <v>1.8586792580022528E-2</v>
      </c>
      <c r="V6" s="9">
        <v>9.0184411161589057E-3</v>
      </c>
      <c r="W6" s="9">
        <v>-1.1536487732956496E-2</v>
      </c>
      <c r="X6" s="9">
        <v>-4.6413217666985722E-3</v>
      </c>
      <c r="Y6" s="9">
        <v>-4.3650131857781238E-3</v>
      </c>
      <c r="Z6" s="9">
        <v>-4.7987594188644758E-3</v>
      </c>
      <c r="AA6" s="9">
        <v>-3.2135072687383275E-4</v>
      </c>
      <c r="AB6" s="9">
        <v>-1.6076695131121855E-2</v>
      </c>
      <c r="AC6" s="9">
        <v>2.7151185729557595E-3</v>
      </c>
      <c r="AD6" s="9">
        <v>-1.1997275716843107E-2</v>
      </c>
      <c r="AE6" s="9">
        <v>5.707346575224255E-2</v>
      </c>
      <c r="AF6" s="9">
        <v>1.5349805060699181E-2</v>
      </c>
      <c r="AG6" s="9">
        <v>4.4030100961489974E-3</v>
      </c>
      <c r="AH6" s="9">
        <v>-4.3368546243578755E-3</v>
      </c>
      <c r="AI6" s="9">
        <v>2.5281625016914922E-3</v>
      </c>
      <c r="AJ6" s="9">
        <v>1.3189932425182057E-3</v>
      </c>
      <c r="AK6" s="9">
        <v>3.3141460629653112E-2</v>
      </c>
      <c r="AL6" s="9">
        <v>1.5199091796558362E-2</v>
      </c>
      <c r="AM6" s="9">
        <v>2.8358204157535073E-2</v>
      </c>
      <c r="AN6" s="9">
        <v>8.7259674904174786E-3</v>
      </c>
      <c r="AO6" s="9">
        <v>1.895869879905617E-3</v>
      </c>
      <c r="AP6" s="9">
        <v>1.1904033315881439E-2</v>
      </c>
      <c r="AQ6" s="9">
        <v>4.8591955415804772E-2</v>
      </c>
      <c r="AR6" s="9">
        <v>1.2627166954375716E-2</v>
      </c>
      <c r="AS6" s="9">
        <v>3.8137277490779602E-2</v>
      </c>
      <c r="AT6" s="9">
        <v>1.5243455015232657E-2</v>
      </c>
      <c r="AU6" s="9">
        <v>2.1864564314731431E-2</v>
      </c>
      <c r="AV6" s="9">
        <v>4.0982688420826828E-2</v>
      </c>
      <c r="AW6" s="9">
        <v>2.1107688439243977E-2</v>
      </c>
      <c r="AX6" s="9">
        <v>5.3750930405956576E-2</v>
      </c>
      <c r="AY6" s="9">
        <v>5.0099999999999999E-2</v>
      </c>
      <c r="AZ6" s="9">
        <f>+(Índices!AZ6-Índices!AZ5)/Índices!AZ5</f>
        <v>6.5520439590246449E-2</v>
      </c>
      <c r="BA6" s="36">
        <f>+Índices!BA6/Índices!BA5-1</f>
        <v>0.12004549570061207</v>
      </c>
    </row>
    <row r="7" spans="1:53" ht="15" customHeight="1" x14ac:dyDescent="0.2">
      <c r="A7" s="14" t="s">
        <v>6</v>
      </c>
      <c r="B7" s="9">
        <v>5.2753847643016133E-2</v>
      </c>
      <c r="C7" s="9">
        <v>2.0974185617701369E-2</v>
      </c>
      <c r="D7" s="9">
        <v>0.12886220530092257</v>
      </c>
      <c r="E7" s="9">
        <v>0.40887107720223181</v>
      </c>
      <c r="F7" s="9">
        <v>0.10504729069192063</v>
      </c>
      <c r="G7" s="9">
        <v>0.10648297698571357</v>
      </c>
      <c r="H7" s="9">
        <v>0.10818425146250972</v>
      </c>
      <c r="I7" s="9">
        <v>6.4929610685561079E-2</v>
      </c>
      <c r="J7" s="9">
        <v>6.1141612655985562E-2</v>
      </c>
      <c r="K7" s="9">
        <v>7.1327882717789712E-2</v>
      </c>
      <c r="L7" s="9">
        <v>0.14311551466540851</v>
      </c>
      <c r="M7" s="9">
        <v>0.19883830499416341</v>
      </c>
      <c r="N7" s="9">
        <v>0.24899730784022842</v>
      </c>
      <c r="O7" s="9">
        <v>2.8445475334124361E-2</v>
      </c>
      <c r="P7" s="9">
        <v>7.5022182820902991E-2</v>
      </c>
      <c r="Q7" s="9">
        <v>0.16793131750988888</v>
      </c>
      <c r="R7" s="9">
        <v>0.18336267799004766</v>
      </c>
      <c r="S7" s="9">
        <v>0.97510096997749662</v>
      </c>
      <c r="T7" s="9">
        <v>8.8963673449462544E-2</v>
      </c>
      <c r="U7" s="9">
        <v>2.2698999087216946E-2</v>
      </c>
      <c r="V7" s="9">
        <v>9.7237925682708577E-3</v>
      </c>
      <c r="W7" s="9">
        <v>5.3689269096569127E-3</v>
      </c>
      <c r="X7" s="9">
        <v>-4.3142877364932367E-4</v>
      </c>
      <c r="Y7" s="9">
        <v>-7.2311254826671204E-3</v>
      </c>
      <c r="Z7" s="9">
        <v>-2.4817057145426176E-3</v>
      </c>
      <c r="AA7" s="9">
        <v>4.5963550384826761E-3</v>
      </c>
      <c r="AB7" s="9">
        <v>-7.17032681867278E-3</v>
      </c>
      <c r="AC7" s="9">
        <v>1.1415310989449617E-3</v>
      </c>
      <c r="AD7" s="9">
        <v>-6.0172022678251997E-3</v>
      </c>
      <c r="AE7" s="9">
        <v>7.4150228273365246E-2</v>
      </c>
      <c r="AF7" s="9">
        <v>5.0192548184577693E-3</v>
      </c>
      <c r="AG7" s="9">
        <v>5.7875014681212688E-3</v>
      </c>
      <c r="AH7" s="9">
        <v>1.5178225578780433E-2</v>
      </c>
      <c r="AI7" s="9">
        <v>7.3379962538058117E-3</v>
      </c>
      <c r="AJ7" s="9">
        <v>3.2122095256256278E-4</v>
      </c>
      <c r="AK7" s="9">
        <v>3.6668981952866213E-2</v>
      </c>
      <c r="AL7" s="9">
        <v>1.6870013810080846E-2</v>
      </c>
      <c r="AM7" s="9">
        <v>1.9478878986526869E-2</v>
      </c>
      <c r="AN7" s="9">
        <v>1.4132520357396766E-2</v>
      </c>
      <c r="AO7" s="9">
        <v>2.727140920055194E-2</v>
      </c>
      <c r="AP7" s="9">
        <v>8.8189136837926452E-3</v>
      </c>
      <c r="AQ7" s="9">
        <v>3.3707695386445309E-2</v>
      </c>
      <c r="AR7" s="9">
        <v>1.5952666929904429E-2</v>
      </c>
      <c r="AS7" s="9">
        <v>2.9914207626998323E-2</v>
      </c>
      <c r="AT7" s="9">
        <v>2.1679130295220866E-2</v>
      </c>
      <c r="AU7" s="9">
        <v>1.7426080905206035E-2</v>
      </c>
      <c r="AV7" s="9">
        <v>3.6966838937342122E-2</v>
      </c>
      <c r="AW7" s="9">
        <v>1.2305095748820249E-2</v>
      </c>
      <c r="AX7" s="9">
        <v>3.9644836085696529E-2</v>
      </c>
      <c r="AY7" s="9">
        <v>6.3600000000000004E-2</v>
      </c>
      <c r="AZ7" s="9">
        <f>+(Índices!AZ7-Índices!AZ6)/Índices!AZ6</f>
        <v>8.0235630971297683E-2</v>
      </c>
      <c r="BA7" s="9"/>
    </row>
    <row r="8" spans="1:53" ht="15" customHeight="1" x14ac:dyDescent="0.2">
      <c r="A8" s="14" t="s">
        <v>7</v>
      </c>
      <c r="B8" s="9">
        <v>4.7076130930489145E-2</v>
      </c>
      <c r="C8" s="9">
        <v>1.2792535179471588E-2</v>
      </c>
      <c r="D8" s="9">
        <v>3.9607385307216678E-2</v>
      </c>
      <c r="E8" s="9">
        <v>0.20992505755052784</v>
      </c>
      <c r="F8" s="9">
        <v>6.1070953343975942E-2</v>
      </c>
      <c r="G8" s="9">
        <v>9.9590110600595111E-2</v>
      </c>
      <c r="H8" s="9">
        <v>6.6513377702152321E-2</v>
      </c>
      <c r="I8" s="9">
        <v>5.959975985961876E-2</v>
      </c>
      <c r="J8" s="9">
        <v>6.0800366234413636E-2</v>
      </c>
      <c r="K8" s="9">
        <v>6.6578947368421085E-2</v>
      </c>
      <c r="L8" s="9">
        <v>0.1449404966636858</v>
      </c>
      <c r="M8" s="9">
        <v>0.29240623643551811</v>
      </c>
      <c r="N8" s="9">
        <v>0.3043361493956156</v>
      </c>
      <c r="O8" s="9">
        <v>5.2216886356058298E-2</v>
      </c>
      <c r="P8" s="9">
        <v>5.245247024564044E-2</v>
      </c>
      <c r="Q8" s="9">
        <v>0.15449518542547896</v>
      </c>
      <c r="R8" s="9">
        <v>0.42882337566996387</v>
      </c>
      <c r="S8" s="9">
        <v>-1.3527210633276249E-3</v>
      </c>
      <c r="T8" s="9">
        <v>4.1567896577437924E-2</v>
      </c>
      <c r="U8" s="9">
        <v>2.5769570816063805E-2</v>
      </c>
      <c r="V8" s="9">
        <v>1.7681687547884368E-2</v>
      </c>
      <c r="W8" s="9">
        <v>1.0553399264997311E-3</v>
      </c>
      <c r="X8" s="9">
        <v>2.5767642625866033E-2</v>
      </c>
      <c r="Y8" s="9">
        <v>1.5732134574133016E-3</v>
      </c>
      <c r="Z8" s="9">
        <v>-6.3449014245903967E-3</v>
      </c>
      <c r="AA8" s="9">
        <v>-7.8083773965289833E-3</v>
      </c>
      <c r="AB8" s="9">
        <v>-1.8991552603952932E-3</v>
      </c>
      <c r="AC8" s="9">
        <v>-3.7525458867505436E-3</v>
      </c>
      <c r="AD8" s="9">
        <v>5.6118832558033896E-4</v>
      </c>
      <c r="AE8" s="9">
        <v>0.13456469893220852</v>
      </c>
      <c r="AF8" s="9">
        <v>4.2254925529131068E-3</v>
      </c>
      <c r="AG8" s="9">
        <v>3.6827425218005703E-3</v>
      </c>
      <c r="AH8" s="9">
        <v>2.1651711950285324E-3</v>
      </c>
      <c r="AI8" s="9">
        <v>7.4452396896839915E-3</v>
      </c>
      <c r="AJ8" s="9">
        <v>2.0198064492885217E-2</v>
      </c>
      <c r="AK8" s="9">
        <v>4.310712715861692E-2</v>
      </c>
      <c r="AL8" s="9">
        <v>1.0445132333321358E-2</v>
      </c>
      <c r="AM8" s="9">
        <v>2.332045930291075E-2</v>
      </c>
      <c r="AN8" s="9">
        <v>2.007287785644735E-2</v>
      </c>
      <c r="AO8" s="9">
        <v>3.4260328903556306E-2</v>
      </c>
      <c r="AP8" s="9">
        <v>1.4556254407259998E-2</v>
      </c>
      <c r="AQ8" s="9">
        <v>2.1904314032988096E-2</v>
      </c>
      <c r="AR8" s="9">
        <v>2.068674067751626E-2</v>
      </c>
      <c r="AS8" s="9">
        <v>2.6473948044866826E-2</v>
      </c>
      <c r="AT8" s="9">
        <v>2.3530234145916328E-2</v>
      </c>
      <c r="AU8" s="9">
        <v>4.0895931809547557E-2</v>
      </c>
      <c r="AV8" s="9">
        <v>3.7175483975298622E-2</v>
      </c>
      <c r="AW8" s="9">
        <v>1.851227808645527E-2</v>
      </c>
      <c r="AX8" s="9">
        <v>4.0418061448988851E-2</v>
      </c>
      <c r="AY8" s="9">
        <f>+(Índices!AY8-Índices!AY7)/Índices!AY7</f>
        <v>6.4976352482433969E-2</v>
      </c>
      <c r="AZ8" s="34">
        <f>+Índices!AZ8/Índices!AZ7-1</f>
        <v>7.0188094375817744E-2</v>
      </c>
      <c r="BA8" s="34"/>
    </row>
    <row r="9" spans="1:53" ht="15" customHeight="1" x14ac:dyDescent="0.2">
      <c r="A9" s="14" t="s">
        <v>8</v>
      </c>
      <c r="B9" s="9">
        <v>4.4608359676852838E-2</v>
      </c>
      <c r="C9" s="9">
        <v>4.3316739728063026E-2</v>
      </c>
      <c r="D9" s="9">
        <v>7.4907457472029274E-2</v>
      </c>
      <c r="E9" s="9">
        <v>0.14069290375032995</v>
      </c>
      <c r="F9" s="9">
        <v>7.9332865566098421E-2</v>
      </c>
      <c r="G9" s="9">
        <v>8.0164334976849994E-2</v>
      </c>
      <c r="H9" s="9">
        <v>7.4140865176761009E-2</v>
      </c>
      <c r="I9" s="9">
        <v>3.9565015589762553E-2</v>
      </c>
      <c r="J9" s="9">
        <v>0.1136454373494009</v>
      </c>
      <c r="K9" s="9">
        <v>4.6878855169010608E-2</v>
      </c>
      <c r="L9" s="9">
        <v>0.108086998317712</v>
      </c>
      <c r="M9" s="9">
        <v>0.19504202748579405</v>
      </c>
      <c r="N9" s="9">
        <v>0.28413338824022233</v>
      </c>
      <c r="O9" s="9">
        <v>3.6069449025796695E-2</v>
      </c>
      <c r="P9" s="9">
        <v>2.9274208397034221E-2</v>
      </c>
      <c r="Q9" s="9">
        <v>0.16579259704328961</v>
      </c>
      <c r="R9" s="9">
        <v>1.0201152232840405</v>
      </c>
      <c r="S9" s="9">
        <v>7.0372653430656781E-2</v>
      </c>
      <c r="T9" s="9">
        <v>2.5523855409955266E-2</v>
      </c>
      <c r="U9" s="9">
        <v>5.1961586441561574E-3</v>
      </c>
      <c r="V9" s="9">
        <v>9.2602765126370227E-3</v>
      </c>
      <c r="W9" s="9">
        <v>2.765295640650106E-5</v>
      </c>
      <c r="X9" s="9">
        <v>2.5233185362755319E-3</v>
      </c>
      <c r="Y9" s="9">
        <v>1.7412691449728887E-3</v>
      </c>
      <c r="Z9" s="9">
        <v>-2.9672083125617098E-3</v>
      </c>
      <c r="AA9" s="9">
        <v>1.6481189162956928E-3</v>
      </c>
      <c r="AB9" s="9">
        <v>-1.0124556260205548E-3</v>
      </c>
      <c r="AC9" s="9">
        <v>-6.2105223091723557E-3</v>
      </c>
      <c r="AD9" s="9">
        <v>4.1961572564551972E-3</v>
      </c>
      <c r="AE9" s="9">
        <v>7.9384647318859553E-2</v>
      </c>
      <c r="AF9" s="9">
        <v>5.4491441668363463E-3</v>
      </c>
      <c r="AG9" s="9">
        <v>1.6886453890417796E-3</v>
      </c>
      <c r="AH9" s="9">
        <v>2.2433125502665558E-3</v>
      </c>
      <c r="AI9" s="9">
        <v>1.3144096703529787E-2</v>
      </c>
      <c r="AJ9" s="9">
        <v>1.4835158061632514E-2</v>
      </c>
      <c r="AK9" s="9">
        <v>1.1533090643231421E-2</v>
      </c>
      <c r="AL9" s="9">
        <v>1.9851621187815683E-2</v>
      </c>
      <c r="AM9" s="9">
        <v>2.1056833096359192E-2</v>
      </c>
      <c r="AN9" s="9">
        <v>1.9659972853114164E-2</v>
      </c>
      <c r="AO9" s="9">
        <v>1.4802648423420422E-2</v>
      </c>
      <c r="AP9" s="9">
        <v>1.4814952621277685E-2</v>
      </c>
      <c r="AQ9" s="9">
        <v>3.3971539017187448E-2</v>
      </c>
      <c r="AR9" s="9">
        <v>1.603526665805825E-2</v>
      </c>
      <c r="AS9" s="9">
        <v>4.412913950838341E-2</v>
      </c>
      <c r="AT9" s="9">
        <v>1.9924639134617467E-2</v>
      </c>
      <c r="AU9" s="9">
        <v>2.8544321759007514E-2</v>
      </c>
      <c r="AV9" s="9">
        <v>4.4962842395962543E-2</v>
      </c>
      <c r="AW9" s="9">
        <v>2.0329700042587037E-2</v>
      </c>
      <c r="AX9" s="9">
        <v>1.7008250075065678E-2</v>
      </c>
      <c r="AY9" s="9">
        <f>+(Índices!AY9-Índices!AY8)/Índices!AY8</f>
        <v>6.5220148692374288E-2</v>
      </c>
      <c r="AZ9" s="34">
        <f>+Índices!AZ9/Índices!AZ8-1</f>
        <v>8.1140918338180601E-2</v>
      </c>
      <c r="BA9" s="34"/>
    </row>
    <row r="10" spans="1:53" ht="15" customHeight="1" x14ac:dyDescent="0.2">
      <c r="A10" s="14" t="s">
        <v>9</v>
      </c>
      <c r="B10" s="9">
        <v>-8.3221250840617936E-3</v>
      </c>
      <c r="C10" s="9">
        <v>2.3144851160803327E-2</v>
      </c>
      <c r="D10" s="9">
        <v>0.20917814579786409</v>
      </c>
      <c r="E10" s="9">
        <v>7.6751251878276791E-2</v>
      </c>
      <c r="F10" s="9">
        <v>5.1133663405679104E-2</v>
      </c>
      <c r="G10" s="9">
        <v>5.7064248583915643E-2</v>
      </c>
      <c r="H10" s="9">
        <v>9.1786593978131964E-2</v>
      </c>
      <c r="I10" s="9">
        <v>4.092643576753819E-2</v>
      </c>
      <c r="J10" s="9">
        <v>0.12635774157316301</v>
      </c>
      <c r="K10" s="9">
        <v>8.5316992693848667E-2</v>
      </c>
      <c r="L10" s="9">
        <v>0.12910047172368927</v>
      </c>
      <c r="M10" s="9">
        <v>0.18969563929420535</v>
      </c>
      <c r="N10" s="9">
        <v>0.1854890265774187</v>
      </c>
      <c r="O10" s="9">
        <v>3.7242223626089865E-2</v>
      </c>
      <c r="P10" s="9">
        <v>6.830660871163631E-2</v>
      </c>
      <c r="Q10" s="9">
        <v>0.19869520379426187</v>
      </c>
      <c r="R10" s="9">
        <v>1.2393659498222467</v>
      </c>
      <c r="S10" s="9">
        <v>0.11209849640572649</v>
      </c>
      <c r="T10" s="9">
        <v>1.9415939392739102E-2</v>
      </c>
      <c r="U10" s="9">
        <v>7.8266088915812208E-3</v>
      </c>
      <c r="V10" s="9">
        <v>8.0749731669719441E-3</v>
      </c>
      <c r="W10" s="9">
        <v>2.6949614476242854E-3</v>
      </c>
      <c r="X10" s="9">
        <v>5.0043538646212026E-4</v>
      </c>
      <c r="Y10" s="9">
        <v>4.3204636219976384E-3</v>
      </c>
      <c r="Z10" s="9">
        <v>3.3412374059716078E-3</v>
      </c>
      <c r="AA10" s="9">
        <v>3.0309583832620114E-3</v>
      </c>
      <c r="AB10" s="9">
        <v>-3.2088914845791947E-3</v>
      </c>
      <c r="AC10" s="9">
        <v>-9.1666891454107626E-4</v>
      </c>
      <c r="AD10" s="9">
        <v>-1.1640975403413934E-2</v>
      </c>
      <c r="AE10" s="9">
        <v>5.8391648373412354E-2</v>
      </c>
      <c r="AF10" s="9">
        <v>1.4040076524401276E-3</v>
      </c>
      <c r="AG10" s="9">
        <v>8.1447029319014572E-3</v>
      </c>
      <c r="AH10" s="9">
        <v>4.7728434027649739E-3</v>
      </c>
      <c r="AI10" s="9">
        <v>5.2578625692823542E-3</v>
      </c>
      <c r="AJ10" s="9">
        <v>3.3391754459731367E-2</v>
      </c>
      <c r="AK10" s="9">
        <v>8.1396274380033419E-3</v>
      </c>
      <c r="AL10" s="9">
        <v>7.8895721713082376E-3</v>
      </c>
      <c r="AM10" s="9">
        <v>2.7292548843510567E-2</v>
      </c>
      <c r="AN10" s="9">
        <v>2.1990171713651505E-2</v>
      </c>
      <c r="AO10" s="9">
        <v>1.4016732274361565E-2</v>
      </c>
      <c r="AP10" s="9">
        <v>3.9341165972454628E-2</v>
      </c>
      <c r="AQ10" s="9">
        <v>2.188234292173654E-2</v>
      </c>
      <c r="AR10" s="9">
        <v>1.9096360462641196E-2</v>
      </c>
      <c r="AS10" s="9">
        <v>3.4840560711787566E-2</v>
      </c>
      <c r="AT10" s="9">
        <v>1.0548533106704861E-2</v>
      </c>
      <c r="AU10" s="9">
        <v>3.178774469485901E-2</v>
      </c>
      <c r="AV10" s="9">
        <v>2.7133954427277188E-2</v>
      </c>
      <c r="AW10" s="9">
        <v>2.9533328297657733E-2</v>
      </c>
      <c r="AX10" s="9">
        <v>3.2058518617952489E-2</v>
      </c>
      <c r="AY10" s="9">
        <f>+(Índices!AY10-Índices!AY9)/Índices!AY9</f>
        <v>4.8472484097667377E-2</v>
      </c>
      <c r="AZ10" s="33">
        <f>+Índices!AZ10/Índices!AZ9-1</f>
        <v>7.6372405026086554E-2</v>
      </c>
      <c r="BA10" s="33"/>
    </row>
    <row r="11" spans="1:53" ht="15" customHeight="1" x14ac:dyDescent="0.2">
      <c r="A11" s="14" t="s">
        <v>10</v>
      </c>
      <c r="B11" s="9">
        <v>-1.2545562431126634E-2</v>
      </c>
      <c r="C11" s="9">
        <v>5.5195935129115477E-2</v>
      </c>
      <c r="D11" s="9">
        <v>0.69443200000000016</v>
      </c>
      <c r="E11" s="9">
        <v>6.72132713711521E-2</v>
      </c>
      <c r="F11" s="9">
        <v>6.4007766215149461E-2</v>
      </c>
      <c r="G11" s="9">
        <v>9.8020827677810993E-2</v>
      </c>
      <c r="H11" s="9">
        <v>7.4714147325414051E-2</v>
      </c>
      <c r="I11" s="9">
        <v>4.6369034937547161E-2</v>
      </c>
      <c r="J11" s="9">
        <v>0.10292113957669305</v>
      </c>
      <c r="K11" s="9">
        <v>0.16112920738327915</v>
      </c>
      <c r="L11" s="9">
        <v>0.14305608912792936</v>
      </c>
      <c r="M11" s="9">
        <v>0.16488217229468738</v>
      </c>
      <c r="N11" s="9">
        <v>5.3505238181298855E-2</v>
      </c>
      <c r="O11" s="9">
        <v>5.809903986914506E-2</v>
      </c>
      <c r="P11" s="9">
        <v>8.8892344177834676E-2</v>
      </c>
      <c r="Q11" s="9">
        <v>0.24896724199386136</v>
      </c>
      <c r="R11" s="9">
        <v>1.625515138423238</v>
      </c>
      <c r="S11" s="9">
        <v>8.0896344007061194E-2</v>
      </c>
      <c r="T11" s="9">
        <v>2.8636235338392147E-2</v>
      </c>
      <c r="U11" s="9">
        <v>3.1659665594479706E-4</v>
      </c>
      <c r="V11" s="9">
        <v>1.134161552408894E-2</v>
      </c>
      <c r="W11" s="9">
        <v>9.014126221777807E-3</v>
      </c>
      <c r="X11" s="9">
        <v>1.1782166356006806E-2</v>
      </c>
      <c r="Y11" s="9">
        <v>-8.603741619441481E-4</v>
      </c>
      <c r="Z11" s="9">
        <v>2.0839620097748636E-3</v>
      </c>
      <c r="AA11" s="9">
        <v>8.0345464356503509E-3</v>
      </c>
      <c r="AB11" s="9">
        <v>6.7442670668483798E-5</v>
      </c>
      <c r="AC11" s="9">
        <v>-4.182278891224538E-5</v>
      </c>
      <c r="AD11" s="9">
        <v>8.4725587389475766E-3</v>
      </c>
      <c r="AE11" s="9">
        <v>3.1458946565842853E-2</v>
      </c>
      <c r="AF11" s="9">
        <v>-5.7742876972454111E-3</v>
      </c>
      <c r="AG11" s="9">
        <v>2.8072749216859357E-3</v>
      </c>
      <c r="AH11" s="9">
        <v>1.1998926021848698E-2</v>
      </c>
      <c r="AI11" s="9">
        <v>3.0950071699337562E-3</v>
      </c>
      <c r="AJ11" s="9">
        <v>3.8654855996126024E-2</v>
      </c>
      <c r="AK11" s="9">
        <v>1.0269511812781126E-2</v>
      </c>
      <c r="AL11" s="9">
        <v>2.3931390048791537E-2</v>
      </c>
      <c r="AM11" s="9">
        <v>2.070553410901347E-2</v>
      </c>
      <c r="AN11" s="9">
        <v>2.2081084298263064E-2</v>
      </c>
      <c r="AO11" s="9">
        <v>1.4875791272560087E-2</v>
      </c>
      <c r="AP11" s="9">
        <v>1.8729539416751116E-2</v>
      </c>
      <c r="AQ11" s="9">
        <v>2.1895744530561395E-2</v>
      </c>
      <c r="AR11" s="9">
        <v>2.3665713569706929E-2</v>
      </c>
      <c r="AS11" s="9">
        <v>3.2032754745355559E-2</v>
      </c>
      <c r="AT11" s="9">
        <v>6.1049628665902659E-3</v>
      </c>
      <c r="AU11" s="9">
        <v>2.5892704720259781E-2</v>
      </c>
      <c r="AV11" s="9">
        <v>2.3446264146581988E-2</v>
      </c>
      <c r="AW11" s="9">
        <v>2.6240822017951932E-2</v>
      </c>
      <c r="AX11" s="9">
        <v>3.1E-2</v>
      </c>
      <c r="AY11" s="9">
        <f>+(Índices!AY11-Índices!AY10)/Índices!AY10</f>
        <v>7.6091176364919605E-2</v>
      </c>
      <c r="AZ11" s="33">
        <f>+Índices!AZ11/Índices!AZ10-1</f>
        <v>5.7331136172813268E-2</v>
      </c>
      <c r="BA11" s="33"/>
    </row>
    <row r="12" spans="1:53" ht="15" customHeight="1" x14ac:dyDescent="0.2">
      <c r="A12" s="14" t="s">
        <v>11</v>
      </c>
      <c r="B12" s="9">
        <v>1.8284831315992848E-2</v>
      </c>
      <c r="C12" s="9">
        <v>4.9934036939313933E-2</v>
      </c>
      <c r="D12" s="9">
        <v>0.14196143604464495</v>
      </c>
      <c r="E12" s="9">
        <v>6.1880357182821095E-2</v>
      </c>
      <c r="F12" s="9">
        <v>0.1134417954227635</v>
      </c>
      <c r="G12" s="9">
        <v>0.11085400170015194</v>
      </c>
      <c r="H12" s="9">
        <v>9.4786307438760306E-2</v>
      </c>
      <c r="I12" s="9">
        <v>2.8130807255469899E-2</v>
      </c>
      <c r="J12" s="9">
        <v>7.4978778266391821E-2</v>
      </c>
      <c r="K12" s="9">
        <v>0.16794464185524582</v>
      </c>
      <c r="L12" s="9">
        <v>0.13502499684913649</v>
      </c>
      <c r="M12" s="9">
        <v>0.21681867011597558</v>
      </c>
      <c r="N12" s="9">
        <v>2.1133693438040758E-2</v>
      </c>
      <c r="O12" s="9">
        <v>6.2597947707995164E-2</v>
      </c>
      <c r="P12" s="9">
        <v>0.11130698537559224</v>
      </c>
      <c r="Q12" s="9">
        <v>0.27626308570450508</v>
      </c>
      <c r="R12" s="21" t="s">
        <v>4</v>
      </c>
      <c r="S12" s="9">
        <v>0.12245127620721484</v>
      </c>
      <c r="T12" s="9">
        <v>2.0004140671715832E-2</v>
      </c>
      <c r="U12" s="9">
        <v>2.0145746088189437E-2</v>
      </c>
      <c r="V12" s="9">
        <v>8.6070264077678926E-3</v>
      </c>
      <c r="W12" s="9">
        <v>4.5291731324406956E-3</v>
      </c>
      <c r="X12" s="9">
        <v>5.3927081992657675E-3</v>
      </c>
      <c r="Y12" s="9">
        <v>-1.9792621241238167E-4</v>
      </c>
      <c r="Z12" s="9">
        <v>5.5093586040979843E-4</v>
      </c>
      <c r="AA12" s="9">
        <v>-2.0251472281039695E-4</v>
      </c>
      <c r="AB12" s="9">
        <v>-3.6348149953250724E-4</v>
      </c>
      <c r="AC12" s="9">
        <v>8.4212908469299594E-4</v>
      </c>
      <c r="AD12" s="9">
        <v>4.5041461226461507E-3</v>
      </c>
      <c r="AE12" s="9">
        <v>2.5411196089840049E-2</v>
      </c>
      <c r="AF12" s="9">
        <v>1.2611959956498741E-3</v>
      </c>
      <c r="AG12" s="9">
        <v>1.2783152202628394E-2</v>
      </c>
      <c r="AH12" s="9">
        <v>1.2873041434281076E-2</v>
      </c>
      <c r="AI12" s="9">
        <v>4.9063274221727493E-3</v>
      </c>
      <c r="AJ12" s="9">
        <v>5.5194365511834251E-2</v>
      </c>
      <c r="AK12" s="9">
        <v>6.1681566890767316E-3</v>
      </c>
      <c r="AL12" s="9">
        <v>1.9284999131547513E-2</v>
      </c>
      <c r="AM12" s="9">
        <v>1.6008591329434028E-2</v>
      </c>
      <c r="AN12" s="9">
        <v>1.5236509242578826E-2</v>
      </c>
      <c r="AO12" s="9">
        <v>2.5875410318370366E-2</v>
      </c>
      <c r="AP12" s="9">
        <v>1.485852246739428E-2</v>
      </c>
      <c r="AQ12" s="9">
        <v>1.5026452779539016E-2</v>
      </c>
      <c r="AR12" s="9">
        <v>2.6642296801153792E-2</v>
      </c>
      <c r="AS12" s="9">
        <v>1.944444366905158E-2</v>
      </c>
      <c r="AT12" s="9">
        <v>1.8152615397545709E-2</v>
      </c>
      <c r="AU12" s="9">
        <v>3.2416673229278652E-2</v>
      </c>
      <c r="AV12" s="9">
        <v>4.4888442011762827E-2</v>
      </c>
      <c r="AW12" s="9">
        <v>3.1300431070210362E-2</v>
      </c>
      <c r="AX12" s="9">
        <v>2.53E-2</v>
      </c>
      <c r="AY12" s="33">
        <f>+(Índices!AY12-Índices!AY11)/Índices!AY11</f>
        <v>8.0504968050602713E-2</v>
      </c>
      <c r="AZ12" s="33">
        <f>+Índices!AZ12/Índices!AZ11-1</f>
        <v>0.12029501161668432</v>
      </c>
      <c r="BA12" s="33"/>
    </row>
    <row r="13" spans="1:53" ht="15" customHeight="1" x14ac:dyDescent="0.2">
      <c r="A13" s="14" t="s">
        <v>12</v>
      </c>
      <c r="B13" s="9">
        <v>1.7619288484235329E-2</v>
      </c>
      <c r="C13" s="9">
        <v>1.3381918703273186E-2</v>
      </c>
      <c r="D13" s="9">
        <v>6.6812198187471042E-2</v>
      </c>
      <c r="E13" s="9">
        <v>4.8422935183178049E-2</v>
      </c>
      <c r="F13" s="9">
        <v>0.10037014346250067</v>
      </c>
      <c r="G13" s="9">
        <v>6.1891810839598264E-2</v>
      </c>
      <c r="H13" s="9">
        <v>8.468500340148874E-2</v>
      </c>
      <c r="I13" s="9">
        <v>2.8886124978610848E-2</v>
      </c>
      <c r="J13" s="9">
        <v>8.7678461627707163E-2</v>
      </c>
      <c r="K13" s="9">
        <v>0.14443554843875106</v>
      </c>
      <c r="L13" s="9">
        <v>0.22996631750379398</v>
      </c>
      <c r="M13" s="9">
        <v>0.2252365873763012</v>
      </c>
      <c r="N13" s="9">
        <v>2.5345520976210869E-2</v>
      </c>
      <c r="O13" s="9">
        <v>6.5213961115283423E-2</v>
      </c>
      <c r="P13" s="9">
        <v>0.16574617921119122</v>
      </c>
      <c r="Q13" s="9">
        <v>0.10134453528295126</v>
      </c>
      <c r="R13" s="21" t="s">
        <v>4</v>
      </c>
      <c r="S13" s="9">
        <v>0.13110933332426217</v>
      </c>
      <c r="T13" s="9">
        <v>6.2123417739948089E-3</v>
      </c>
      <c r="U13" s="9">
        <v>-1.5426914530709181E-3</v>
      </c>
      <c r="V13" s="9">
        <v>-3.8709161063817392E-5</v>
      </c>
      <c r="W13" s="9">
        <v>-3.4831766841844753E-3</v>
      </c>
      <c r="X13" s="9">
        <v>9.5886016065722234E-3</v>
      </c>
      <c r="Y13" s="9">
        <v>-1.7633642185628706E-3</v>
      </c>
      <c r="Z13" s="9">
        <v>3.4144761341194972E-3</v>
      </c>
      <c r="AA13" s="9">
        <v>-1.1793400763412789E-3</v>
      </c>
      <c r="AB13" s="9">
        <v>-1.8190080204467571E-3</v>
      </c>
      <c r="AC13" s="9">
        <v>-4.6168566290368347E-3</v>
      </c>
      <c r="AD13" s="9">
        <v>-1.9581978557878573E-3</v>
      </c>
      <c r="AE13" s="9">
        <v>1.4176224960105697E-2</v>
      </c>
      <c r="AF13" s="9">
        <v>8.1252471302999812E-3</v>
      </c>
      <c r="AG13" s="9">
        <v>9.4750766583711725E-3</v>
      </c>
      <c r="AH13" s="9">
        <v>1.2500859465822703E-2</v>
      </c>
      <c r="AI13" s="9">
        <v>-1.6981751573453777E-3</v>
      </c>
      <c r="AJ13" s="9">
        <v>2.2647219750913723E-2</v>
      </c>
      <c r="AK13" s="9">
        <v>7.5992290564658423E-3</v>
      </c>
      <c r="AL13" s="9">
        <v>2.0181112687722082E-2</v>
      </c>
      <c r="AM13" s="9">
        <v>1.4871126015270426E-2</v>
      </c>
      <c r="AN13" s="9">
        <v>1.8748904847733183E-2</v>
      </c>
      <c r="AO13" s="9">
        <v>2.8339797356695E-2</v>
      </c>
      <c r="AP13" s="9">
        <v>2.6287508987471429E-2</v>
      </c>
      <c r="AQ13" s="9">
        <v>2.3899999999999963E-2</v>
      </c>
      <c r="AR13" s="9">
        <v>1.7794277210013462E-2</v>
      </c>
      <c r="AS13" s="9">
        <v>8.117538464610996E-3</v>
      </c>
      <c r="AT13" s="9">
        <v>1.8666492073419326E-2</v>
      </c>
      <c r="AU13" s="9">
        <v>5.6572210824062337E-2</v>
      </c>
      <c r="AV13" s="9">
        <v>5.9349765419531415E-2</v>
      </c>
      <c r="AW13" s="9">
        <v>3.1543312992655601E-2</v>
      </c>
      <c r="AX13" s="9">
        <v>2.0500000000000001E-2</v>
      </c>
      <c r="AY13" s="33">
        <f>+(Índices!AY13-Índices!AY12)/Índices!AY12</f>
        <v>8.4647977526211726E-2</v>
      </c>
      <c r="AZ13" s="33">
        <f>+Índices!AZ13/Índices!AZ12-1</f>
        <v>0.14601984846807126</v>
      </c>
      <c r="BA13" s="33"/>
    </row>
    <row r="14" spans="1:53" ht="15" customHeight="1" x14ac:dyDescent="0.2">
      <c r="A14" s="14" t="s">
        <v>13</v>
      </c>
      <c r="B14" s="9">
        <v>3.1149034876977878E-2</v>
      </c>
      <c r="C14" s="9">
        <v>5.9516429014259131E-2</v>
      </c>
      <c r="D14" s="9">
        <v>0.2749736466794816</v>
      </c>
      <c r="E14" s="9">
        <v>7.5644924602046387E-2</v>
      </c>
      <c r="F14" s="9">
        <v>8.6028826680338316E-2</v>
      </c>
      <c r="G14" s="9">
        <v>6.9452759742871642E-2</v>
      </c>
      <c r="H14" s="9">
        <v>4.8391797212765229E-2</v>
      </c>
      <c r="I14" s="9">
        <v>6.3285528894333656E-2</v>
      </c>
      <c r="J14" s="9">
        <v>5.6516937237305449E-2</v>
      </c>
      <c r="K14" s="9">
        <v>0.11263467189030361</v>
      </c>
      <c r="L14" s="9">
        <v>0.19034005416792055</v>
      </c>
      <c r="M14" s="9">
        <v>0.25486736074348582</v>
      </c>
      <c r="N14" s="9">
        <v>2.6676694717725803E-2</v>
      </c>
      <c r="O14" s="9">
        <v>7.0295605651326004E-2</v>
      </c>
      <c r="P14" s="9">
        <v>0.19157083848192744</v>
      </c>
      <c r="Q14" s="9">
        <v>8.5746557367627707E-2</v>
      </c>
      <c r="R14" s="9">
        <v>5.4105901523054882E-2</v>
      </c>
      <c r="S14" s="9">
        <v>6.8747511029686223E-2</v>
      </c>
      <c r="T14" s="9">
        <v>4.4616374110535159E-3</v>
      </c>
      <c r="U14" s="9">
        <v>1.3146187126117205E-2</v>
      </c>
      <c r="V14" s="9">
        <v>3.2649803477009065E-3</v>
      </c>
      <c r="W14" s="9">
        <v>-5.817083248849165E-3</v>
      </c>
      <c r="X14" s="9">
        <v>-8.1916399876260024E-3</v>
      </c>
      <c r="Y14" s="9">
        <v>8.2796910708985705E-3</v>
      </c>
      <c r="Z14" s="9">
        <v>-9.7673460292380544E-4</v>
      </c>
      <c r="AA14" s="9">
        <v>7.9930490650452855E-3</v>
      </c>
      <c r="AB14" s="9">
        <v>-5.4767054578870279E-3</v>
      </c>
      <c r="AC14" s="9">
        <v>9.5715292777495947E-3</v>
      </c>
      <c r="AD14" s="9">
        <v>-1.0298334027682991E-2</v>
      </c>
      <c r="AE14" s="9">
        <v>1.2646355107576694E-2</v>
      </c>
      <c r="AF14" s="9">
        <v>7.5148834195358212E-4</v>
      </c>
      <c r="AG14" s="9">
        <v>-2.7837502803966961E-3</v>
      </c>
      <c r="AH14" s="9">
        <v>8.1739342596415347E-3</v>
      </c>
      <c r="AI14" s="9">
        <v>5.4339765685378714E-3</v>
      </c>
      <c r="AJ14" s="9">
        <v>3.1013560424978114E-2</v>
      </c>
      <c r="AK14" s="9">
        <v>1.567942960296461E-2</v>
      </c>
      <c r="AL14" s="9">
        <v>1.7127940505057247E-2</v>
      </c>
      <c r="AM14" s="9">
        <v>2.8249349907687495E-2</v>
      </c>
      <c r="AN14" s="9">
        <v>1.6674130879406678E-2</v>
      </c>
      <c r="AO14" s="9">
        <v>1.438676590838373E-2</v>
      </c>
      <c r="AP14" s="9">
        <v>3.2376732898981145E-2</v>
      </c>
      <c r="AQ14" s="9">
        <v>2.3700000000000044E-2</v>
      </c>
      <c r="AR14" s="9">
        <v>1.9098440568170245E-2</v>
      </c>
      <c r="AS14" s="9">
        <v>1.8348609247063274E-2</v>
      </c>
      <c r="AT14" s="9">
        <v>1.6951352007140486E-2</v>
      </c>
      <c r="AU14" s="9">
        <v>9.4713125974077675E-2</v>
      </c>
      <c r="AV14" s="9">
        <v>3.8375143098594244E-2</v>
      </c>
      <c r="AW14" s="9">
        <v>2.5595766478780951E-2</v>
      </c>
      <c r="AX14" s="9">
        <v>3.5900000000000001E-2</v>
      </c>
      <c r="AY14" s="33">
        <f>(+Índices!AY14-Índices!AY13)/Índices!AY13</f>
        <v>6.0506390119984092E-2</v>
      </c>
      <c r="AZ14" s="33">
        <f>+Índices!AZ14/Índices!AZ13-1</f>
        <v>7.2057745476881818E-2</v>
      </c>
      <c r="BA14" s="33"/>
    </row>
    <row r="15" spans="1:53" ht="15" customHeight="1" x14ac:dyDescent="0.2">
      <c r="A15" s="14" t="s">
        <v>14</v>
      </c>
      <c r="B15" s="9">
        <v>4.9248814975496075E-2</v>
      </c>
      <c r="C15" s="9">
        <v>5.4125219426565292E-2</v>
      </c>
      <c r="D15" s="9">
        <v>4.6555455584466172E-2</v>
      </c>
      <c r="E15" s="9">
        <v>5.2966146945749637E-2</v>
      </c>
      <c r="F15" s="9">
        <v>7.0064136454178014E-2</v>
      </c>
      <c r="G15" s="9">
        <v>7.1283271504982579E-2</v>
      </c>
      <c r="H15" s="9">
        <v>6.3614706779395597E-2</v>
      </c>
      <c r="I15" s="9">
        <v>6.5610112216856406E-2</v>
      </c>
      <c r="J15" s="9">
        <v>7.9546497886116022E-2</v>
      </c>
      <c r="K15" s="9">
        <v>0.1214788732394365</v>
      </c>
      <c r="L15" s="9">
        <v>0.20824168878776383</v>
      </c>
      <c r="M15" s="9">
        <v>0.1449153932689603</v>
      </c>
      <c r="N15" s="9">
        <v>2.0809277121893045E-2</v>
      </c>
      <c r="O15" s="9">
        <v>4.544533021677602E-2</v>
      </c>
      <c r="P15" s="9">
        <v>0.11747295827620052</v>
      </c>
      <c r="Q15" s="9">
        <v>6.6721043096437227E-2</v>
      </c>
      <c r="R15" s="9">
        <v>3.2458034797284374E-2</v>
      </c>
      <c r="S15" s="9">
        <v>4.6858906654146978E-2</v>
      </c>
      <c r="T15" s="9">
        <v>9.0035365265234389E-3</v>
      </c>
      <c r="U15" s="9">
        <v>8.8966804056125649E-3</v>
      </c>
      <c r="V15" s="9">
        <v>-1.2764174005568343E-5</v>
      </c>
      <c r="W15" s="9">
        <v>5.0613089731680536E-3</v>
      </c>
      <c r="X15" s="9">
        <v>-6.704953018296678E-3</v>
      </c>
      <c r="Y15" s="9">
        <v>1.428103840985108E-3</v>
      </c>
      <c r="Z15" s="9">
        <v>-1.5708547886247452E-3</v>
      </c>
      <c r="AA15" s="9">
        <v>8.3126660059400677E-3</v>
      </c>
      <c r="AB15" s="9">
        <v>-2.8072055160136304E-3</v>
      </c>
      <c r="AC15" s="9">
        <v>1.0321887038998859E-3</v>
      </c>
      <c r="AD15" s="9">
        <v>-4.4774747266305379E-4</v>
      </c>
      <c r="AE15" s="9">
        <v>1.0069807379672932E-2</v>
      </c>
      <c r="AF15" s="9">
        <v>1.167643195547457E-2</v>
      </c>
      <c r="AG15" s="9">
        <v>1.9597000664809167E-3</v>
      </c>
      <c r="AH15" s="9">
        <v>7.8772793182960554E-3</v>
      </c>
      <c r="AI15" s="9">
        <v>5.3680735559737836E-3</v>
      </c>
      <c r="AJ15" s="9">
        <v>9.1095446799297E-3</v>
      </c>
      <c r="AK15" s="9">
        <v>8.1251064328777679E-4</v>
      </c>
      <c r="AL15" s="9">
        <v>2.0725953789853195E-2</v>
      </c>
      <c r="AM15" s="9">
        <v>1.2834837564492585E-2</v>
      </c>
      <c r="AN15" s="9">
        <v>1.3931847450347026E-2</v>
      </c>
      <c r="AO15" s="9">
        <v>1.6744044213638027E-2</v>
      </c>
      <c r="AP15" s="9">
        <v>4.2235907477772124E-2</v>
      </c>
      <c r="AQ15" s="9">
        <v>3.0899999999999296E-2</v>
      </c>
      <c r="AR15" s="9">
        <v>1.825466531295113E-2</v>
      </c>
      <c r="AS15" s="9">
        <v>5.5026894973188523E-2</v>
      </c>
      <c r="AT15" s="9">
        <v>2.4439000296462801E-2</v>
      </c>
      <c r="AU15" s="9">
        <v>4.9647942724668874E-2</v>
      </c>
      <c r="AV15" s="9">
        <v>4.7657434892522867E-2</v>
      </c>
      <c r="AW15" s="9">
        <v>1.9139172784123564E-2</v>
      </c>
      <c r="AX15" s="9">
        <v>2.4799999999999999E-2</v>
      </c>
      <c r="AY15" s="9">
        <f>+(Índices!AY15-Índices!AY14)/Índices!AY14</f>
        <v>7.1034628354502291E-2</v>
      </c>
      <c r="AZ15" s="33">
        <f>+Índices!AZ15/Índices!AZ14-1</f>
        <v>0.11978880698630934</v>
      </c>
      <c r="BA15" s="33"/>
    </row>
    <row r="16" spans="1:53" ht="15" customHeight="1" x14ac:dyDescent="0.2">
      <c r="A16" s="14" t="s">
        <v>15</v>
      </c>
      <c r="B16" s="9">
        <v>-3.2006125574272508E-2</v>
      </c>
      <c r="C16" s="9">
        <v>1.9095198445739654E-2</v>
      </c>
      <c r="D16" s="9">
        <v>3.8350275922160885E-2</v>
      </c>
      <c r="E16" s="9">
        <v>7.8661457052375858E-2</v>
      </c>
      <c r="F16" s="9">
        <v>8.2363744341915401E-2</v>
      </c>
      <c r="G16" s="9">
        <v>9.8907998867642011E-2</v>
      </c>
      <c r="H16" s="9">
        <v>3.8309915188339899E-2</v>
      </c>
      <c r="I16" s="9">
        <v>3.2477310817795438E-2</v>
      </c>
      <c r="J16" s="9">
        <v>7.5146177155108698E-2</v>
      </c>
      <c r="K16" s="9">
        <v>0.11852433281004715</v>
      </c>
      <c r="L16" s="9">
        <v>0.15831101439571485</v>
      </c>
      <c r="M16" s="9">
        <v>0.14924387809933212</v>
      </c>
      <c r="N16" s="9">
        <v>4.0094386009326612E-2</v>
      </c>
      <c r="O16" s="9">
        <v>2.3167718830582131E-2</v>
      </c>
      <c r="P16" s="9">
        <v>5.7633424866205728E-2</v>
      </c>
      <c r="Q16" s="9">
        <v>7.8276353440849614E-2</v>
      </c>
      <c r="R16" s="9">
        <v>0.48989749587618697</v>
      </c>
      <c r="S16" s="9">
        <v>2.545490856679275E-2</v>
      </c>
      <c r="T16" s="9">
        <v>-3.8656715740823435E-3</v>
      </c>
      <c r="U16" s="9">
        <v>-1.3571692218164338E-3</v>
      </c>
      <c r="V16" s="9">
        <v>-1.7819362842589996E-2</v>
      </c>
      <c r="W16" s="9">
        <v>9.8202707312563357E-3</v>
      </c>
      <c r="X16" s="9">
        <v>2.339428174077088E-3</v>
      </c>
      <c r="Y16" s="9">
        <v>-9.0244713257311045E-3</v>
      </c>
      <c r="Z16" s="9">
        <v>-1.4315235844690774E-3</v>
      </c>
      <c r="AA16" s="9">
        <v>-7.1124035351358443E-3</v>
      </c>
      <c r="AB16" s="9">
        <v>-3.7360615355577008E-3</v>
      </c>
      <c r="AC16" s="9">
        <v>-8.0402865435609417E-3</v>
      </c>
      <c r="AD16" s="9">
        <v>1.858107101055255E-3</v>
      </c>
      <c r="AE16" s="9">
        <v>7.8731382949516135E-4</v>
      </c>
      <c r="AF16" s="9">
        <v>-2.0757967940482675E-4</v>
      </c>
      <c r="AG16" s="9">
        <v>3.2161400918997176E-3</v>
      </c>
      <c r="AH16" s="9">
        <v>4.0996179982229443E-3</v>
      </c>
      <c r="AI16" s="9">
        <v>2.1810876574221337E-2</v>
      </c>
      <c r="AJ16" s="9">
        <v>7.3045813228737834E-3</v>
      </c>
      <c r="AK16" s="9">
        <v>-2.5591219998659337E-3</v>
      </c>
      <c r="AL16" s="9">
        <v>1.1343487814024297E-2</v>
      </c>
      <c r="AM16" s="9">
        <v>1.4669965026737713E-2</v>
      </c>
      <c r="AN16" s="9">
        <v>2.4785698232162718E-2</v>
      </c>
      <c r="AO16" s="9">
        <v>1.7072044224838642E-2</v>
      </c>
      <c r="AP16" s="9">
        <v>2.9205731955239688E-2</v>
      </c>
      <c r="AQ16" s="9">
        <v>1.9300000000000161E-2</v>
      </c>
      <c r="AR16" s="9">
        <v>3.25502896020795E-2</v>
      </c>
      <c r="AS16" s="9">
        <v>2.2451169660227381E-3</v>
      </c>
      <c r="AT16" s="9">
        <v>2.9323261621662187E-2</v>
      </c>
      <c r="AU16" s="9">
        <v>1.7629983814738435E-2</v>
      </c>
      <c r="AV16" s="9">
        <v>2.7203187898662887E-2</v>
      </c>
      <c r="AW16" s="9">
        <v>1.9347955956399644E-2</v>
      </c>
      <c r="AX16" s="9">
        <v>3.1099999999999999E-2</v>
      </c>
      <c r="AY16" s="33">
        <f>+(Índices!AY16-Índices!AY15)/Índices!AY15</f>
        <v>4.6211167237103078E-2</v>
      </c>
      <c r="AZ16" s="33">
        <f>+Índices!$AZ$16/Índices!$AZ$15-1</f>
        <v>0.33514006995076473</v>
      </c>
      <c r="BA16" s="33"/>
    </row>
    <row r="17" spans="1:53" ht="15" customHeight="1" x14ac:dyDescent="0.2">
      <c r="A17" s="37"/>
    </row>
    <row r="18" spans="1:53" ht="15" customHeight="1" x14ac:dyDescent="0.2">
      <c r="A18" s="14" t="s">
        <v>22</v>
      </c>
      <c r="B18" s="38" t="s">
        <v>4</v>
      </c>
      <c r="C18" s="9">
        <v>0.45222274956494224</v>
      </c>
      <c r="D18" s="9">
        <v>3.8682390108393703</v>
      </c>
      <c r="E18" s="9">
        <v>3.759924364482635</v>
      </c>
      <c r="F18" s="9">
        <v>1.549001817015065</v>
      </c>
      <c r="G18" s="9">
        <v>1.7420490887160136</v>
      </c>
      <c r="H18" s="9">
        <v>1.4330357368061561</v>
      </c>
      <c r="I18" s="9">
        <v>0.77346572480460207</v>
      </c>
      <c r="J18" s="9">
        <v>1.3637018051921372</v>
      </c>
      <c r="K18" s="9">
        <v>2.2891417763541866</v>
      </c>
      <c r="L18" s="9">
        <v>4.5496741854636591</v>
      </c>
      <c r="M18" s="9">
        <v>7.1132988908558827</v>
      </c>
      <c r="N18" s="9">
        <v>3.5919832745538098</v>
      </c>
      <c r="O18" s="9">
        <v>0.65262106500842465</v>
      </c>
      <c r="P18" s="9">
        <v>1.7776973231189821</v>
      </c>
      <c r="Q18" s="9">
        <v>4.1779741121304914</v>
      </c>
      <c r="R18" s="9">
        <v>51.866801628938852</v>
      </c>
      <c r="S18" s="9">
        <v>9.74736258334387</v>
      </c>
      <c r="T18" s="9">
        <v>0.80155731489210802</v>
      </c>
      <c r="U18" s="9">
        <v>0.14516700729310383</v>
      </c>
      <c r="V18" s="9">
        <v>5.3421503261317567E-2</v>
      </c>
      <c r="W18" s="9">
        <v>1.8966993358204384E-2</v>
      </c>
      <c r="X18" s="9">
        <v>4.3736129145364566E-2</v>
      </c>
      <c r="Y18" s="9">
        <v>-1.0981601130657178E-2</v>
      </c>
      <c r="Z18" s="9">
        <v>-1.941493488426943E-2</v>
      </c>
      <c r="AA18" s="9">
        <v>1.0357913213528176E-2</v>
      </c>
      <c r="AB18" s="9">
        <v>-4.4079987972490339E-2</v>
      </c>
      <c r="AC18" s="9">
        <v>-1.0187901987949206E-2</v>
      </c>
      <c r="AD18" s="9">
        <v>-2.3888047071004673E-2</v>
      </c>
      <c r="AE18" s="9">
        <v>0.63732277642447699</v>
      </c>
      <c r="AF18" s="9">
        <v>4.5301887611479089E-2</v>
      </c>
      <c r="AG18" s="9">
        <v>5.6374579122924026E-2</v>
      </c>
      <c r="AH18" s="9">
        <v>7.9632480098326117E-2</v>
      </c>
      <c r="AI18" s="9">
        <v>8.0004322854147519E-2</v>
      </c>
      <c r="AJ18" s="9">
        <v>0.27605120947522283</v>
      </c>
      <c r="AK18" s="9">
        <v>0.19292197128848512</v>
      </c>
      <c r="AL18" s="9">
        <v>0.19691728318832113</v>
      </c>
      <c r="AM18" s="9">
        <v>0.2582772638023843</v>
      </c>
      <c r="AN18" s="9">
        <v>0.24114068529285543</v>
      </c>
      <c r="AO18" s="9">
        <v>0.24920708589415602</v>
      </c>
      <c r="AP18" s="9">
        <v>0.29813926715762501</v>
      </c>
      <c r="AQ18" s="9">
        <v>0.38498595634685262</v>
      </c>
      <c r="AR18" s="9">
        <v>0.27556184561422564</v>
      </c>
      <c r="AS18" s="9">
        <v>0.3966632537045271</v>
      </c>
      <c r="AT18" s="9">
        <v>0.23961393392686892</v>
      </c>
      <c r="AU18" s="9">
        <v>0.51562071874030291</v>
      </c>
      <c r="AV18" s="9">
        <v>0.55039879281322968</v>
      </c>
      <c r="AW18" s="9">
        <v>0.327632579383769</v>
      </c>
      <c r="AX18" s="9">
        <v>0.50249999999999995</v>
      </c>
      <c r="AY18" s="33">
        <f>+Índices!AY16/Índices!AX16-1</f>
        <v>1.0520510957931495</v>
      </c>
      <c r="AZ18" s="33">
        <v>2.3238807324711899</v>
      </c>
      <c r="BA18" s="39">
        <f>+Índices!$AZ$25</f>
        <v>2.970663920046368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Índices</vt:lpstr>
      <vt:lpstr>Variaciones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Truchi</dc:creator>
  <cp:lastModifiedBy>Ana Liz Montecino</cp:lastModifiedBy>
  <dcterms:created xsi:type="dcterms:W3CDTF">2017-11-01T14:24:03Z</dcterms:created>
  <dcterms:modified xsi:type="dcterms:W3CDTF">2024-03-11T11:07:06Z</dcterms:modified>
</cp:coreProperties>
</file>